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DC44B327-7DE4-4016-AEEC-303CEFFEED4D}" xr6:coauthVersionLast="47" xr6:coauthVersionMax="47" xr10:uidLastSave="{5A79EFA7-F1EB-4B76-B263-CDF53B374085}"/>
  <bookViews>
    <workbookView xWindow="495" yWindow="0" windowWidth="14400" windowHeight="1551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<sst xmlns="http://schemas.openxmlformats.org/spreadsheetml/2006/main" count="87" uniqueCount="77">
  <si>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</si>
  <si>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</si>
  <si>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</si>
  <si>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</si>
  <si>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</si>
  <si>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</si>
  <si>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</si>
  <si>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</si>
  <si>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</si>
  <si>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</si>
  <si>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</si>
  <si>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</si>
  <si>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</si>
  <si>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</si>
  <si>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</si>
  <si>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</si>
  <si>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</si>
  <si>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</si>
  <si>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</si>
  <si>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</si>
  <si>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</si>
  <si>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</si>
  <si>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</si>
  <si>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</si>
  <si>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</si>
  <si>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</si>
  <si>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</si>
  <si>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</si>
  <si>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</si>
  <si>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</si>
  <si>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</si>
  <si>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</si>
  <si>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</si>
  <si>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</si>
  <si>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</si>
  <si>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</si>
  <si>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</si>
  <si>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</si>
  <si>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</si>
  <si>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</si>
  <si>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</si>
  <si>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</si>
  <si>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</si>
  <si>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</si>
  <si>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</si>
  <si>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</si>
  <si>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</si>
  <si>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</si>
  <si>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</si>
  <si>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</si>
  <si>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</si>
  <si>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</si>
  <si>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</si>
  <si>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</si>
  <si>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</si>
  <si>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</si>
  <si>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</si>
  <si>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</si>
  <si>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</si>
  <si>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</si>
  <si>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</si>
  <si>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</si>
  <si>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</si>
  <si>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인텔UHD610 내장그래픽</t>
    <phoneticPr fontId="1" type="noConversion"/>
  </si>
  <si>
    <t>인텔정품쿨러</t>
    <phoneticPr fontId="1" type="noConversion"/>
  </si>
  <si>
    <t>이체 및 세금계산서</t>
  </si>
  <si>
    <t>삼성전자 DDR4-(8GB)</t>
    <phoneticPr fontId="1" type="noConversion"/>
  </si>
  <si>
    <t>인텔 팬티엄 G6405 (코멧레이크S) (정품)</t>
    <phoneticPr fontId="1" type="noConversion"/>
  </si>
  <si>
    <t>일반대비 3-5배빠른 nvme SSD 256G</t>
    <phoneticPr fontId="1" type="noConversion"/>
  </si>
  <si>
    <t xml:space="preserve"> 사무용 미니케이스</t>
    <phoneticPr fontId="1" type="noConversion"/>
  </si>
  <si>
    <t>마이크로닉스 정격파워500W AS5년짜리</t>
    <phoneticPr fontId="1" type="noConversion"/>
  </si>
  <si>
    <t>삼성전자 F24T350 IPS패널</t>
    <phoneticPr fontId="1" type="noConversion"/>
  </si>
  <si>
    <t>모니터</t>
    <phoneticPr fontId="1" type="noConversion"/>
  </si>
  <si>
    <t xml:space="preserve">유선 사무용 합본 키보드셋트 </t>
    <phoneticPr fontId="1" type="noConversion"/>
  </si>
  <si>
    <t xml:space="preserve">마우스패드 </t>
    <phoneticPr fontId="1" type="noConversion"/>
  </si>
  <si>
    <t>엘비솔루션 (가정사무용)</t>
    <phoneticPr fontId="1" type="noConversion"/>
  </si>
  <si>
    <t>H510M-HDV/M.2 모든모니터 호환가능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</si>
</sst>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75</v>
      </c>
      <c r="C1" s="31" t="s">
        <v>59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9"/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6">
        <f ca="1">TODAY()</f>
        <v>44902</v>
      </c>
      <c r="C3" s="15" t="s">
        <v>42</v>
      </c>
      <c r="D3" s="18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67</v>
      </c>
      <c r="D6" s="49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62"/>
      <c r="B7" s="63"/>
      <c r="C7" s="48" t="s">
        <v>64</v>
      </c>
      <c r="D7" s="49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76</v>
      </c>
      <c r="D8" s="115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62"/>
      <c r="B9" s="63"/>
      <c r="C9" s="48" t="s">
        <v>66</v>
      </c>
      <c r="D9" s="49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62"/>
      <c r="B10" s="63"/>
      <c r="C10" s="48" t="s">
        <v>63</v>
      </c>
      <c r="D10" s="4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68</v>
      </c>
      <c r="D12" s="49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69</v>
      </c>
      <c r="D14" s="4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2"/>
      <c r="B15" s="63"/>
      <c r="C15" s="42" t="s">
        <v>70</v>
      </c>
      <c r="D15" s="4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391000</v>
      </c>
      <c r="F20" s="55"/>
      <c r="G20" s="24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391000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 t="s">
        <v>71</v>
      </c>
      <c r="D24" s="43"/>
      <c r="E24" s="5" t="s">
        <v>72</v>
      </c>
      <c r="F24" s="6">
        <v>169000</v>
      </c>
      <c r="G24" s="3">
        <v>1</v>
      </c>
      <c r="H24" s="6">
        <f>F24*G24</f>
        <v>169000</v>
      </c>
      <c r="I24" s="2"/>
    </row>
    <row r="25" spans="1:9" ht="25.15" customHeight="1">
      <c r="A25" s="85"/>
      <c r="B25" s="86"/>
      <c r="C25" s="82" t="s">
        <v>73</v>
      </c>
      <c r="D25" s="43"/>
      <c r="E25" s="5">
        <v>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87"/>
      <c r="B26" s="88"/>
      <c r="C26" s="82" t="s">
        <v>74</v>
      </c>
      <c r="D26" s="43"/>
      <c r="E26" s="5">
        <v>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169000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560000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56000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65</v>
      </c>
      <c r="G37" s="71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1" t="s">
        <v>27</v>
      </c>
      <c r="F38" s="120">
        <v>6000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5" t="s">
        <v>20</v>
      </c>
      <c r="F39" s="119">
        <f>IF(F37="현금(이체X)",F35,IF(F37="웹결제",ROUND(Sheet2!B6,-4),IF(F37="이체 및 현금영수증",F35+F35*10%,IF(F37="이체 및 세금계산서",F35+F35*10%,IF(F37="이체 및 세금계산서",F35+F35*10%,)))))-F38</f>
        <v>610000</v>
      </c>
      <c r="G39" s="119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-6000</v>
      </c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560000</v>
      </c>
    </row>
    <row r="5" spans="1:5">
      <c r="A5" t="s">
        <v>38</v>
      </c>
      <c r="B5">
        <f>B4*1.12</f>
        <v>627200.00000000012</v>
      </c>
    </row>
    <row r="6" spans="1:5">
      <c r="A6" t="s">
        <v>58</v>
      </c>
      <c r="B6">
        <f>B4*1.13</f>
        <v>632799.99999999988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2022-12-07T05:29:39Z</dcterms:modified>
</cp:coreProperties>
</file>