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B76DCE6-575E-48B9-8893-2F77411836CA}" xr6:coauthVersionLast="47" xr6:coauthVersionMax="47" xr10:uidLastSave="{00000000-0000-0000-0000-000000000000}"/>
  <bookViews>
    <workbookView xWindow="-28725" yWindow="0" windowWidth="28800" windowHeight="1405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<sst xmlns="http://schemas.openxmlformats.org/spreadsheetml/2006/main" count="103" uniqueCount="87">
  <si>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</si>
  <si>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</si>
  <si>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</si>
  <si>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</si>
  <si>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</si>
  <si>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</si>
  <si>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</si>
  <si>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</si>
  <si>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</si>
  <si>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</si>
  <si>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</si>
  <si>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</si>
  <si>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</si>
  <si>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</si>
  <si>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</si>
  <si>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</si>
  <si>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</si>
  <si>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</si>
  <si>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</si>
  <si>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</si>
  <si>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</si>
  <si>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</si>
  <si>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</si>
  <si>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</si>
  <si>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</si>
  <si>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</si>
  <si>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</si>
  <si>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</si>
  <si>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</si>
  <si>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</si>
  <si>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</si>
  <si>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</si>
  <si>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</si>
  <si>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</si>
  <si>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</si>
  <si>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</si>
  <si>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</si>
  <si>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</si>
  <si>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</si>
  <si>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</si>
  <si>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</si>
  <si>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</si>
  <si>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</si>
  <si>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</si>
  <si>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</si>
  <si>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</si>
  <si>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</si>
  <si>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</si>
  <si>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</si>
  <si>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</si>
  <si>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</si>
  <si>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</si>
  <si>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</si>
  <si>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</si>
  <si>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</si>
  <si>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</si>
  <si>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</si>
  <si>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</si>
  <si>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</si>
  <si>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</si>
  <si>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</si>
  <si>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</si>
  <si>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</si>
  <si>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</si>
  <si>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</si>
  <si>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</si>
  <si>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</si>
  <si>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</si>
  <si>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</si>
  <si>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</si>
  <si>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</si>
  <si>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</si>
  <si>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</si>
  <si>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</si>
  <si>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</si>
  <si>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</si>
  <si>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</si>
  <si>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 코어i5-11세대 11400F (로켓레이크S) (정품)</t>
    <phoneticPr fontId="1" type="noConversion"/>
  </si>
  <si>
    <t>건평정보통신 IPLEX Typhoon V2</t>
    <phoneticPr fontId="1" type="noConversion"/>
  </si>
  <si>
    <t>ASUS PRIME H510M-A</t>
    <phoneticPr fontId="1" type="noConversion"/>
  </si>
  <si>
    <t>삼성전자 DDR4-3200 (16GB)</t>
    <phoneticPr fontId="1" type="noConversion"/>
  </si>
  <si>
    <t>GALAX 지포스 GTX 1660 SUPER OC D6 6GB</t>
    <phoneticPr fontId="1" type="noConversion"/>
  </si>
  <si>
    <t>아이구주 HATCH 6 플렉스 메쉬 강화유리 (화이트)</t>
    <phoneticPr fontId="1" type="noConversion"/>
  </si>
  <si>
    <t>Western Digital WD BLUE (WD20EZBX, 2TB)</t>
    <phoneticPr fontId="1" type="noConversion"/>
  </si>
  <si>
    <t>마이크로닉스 정격600W AS5년</t>
    <phoneticPr fontId="1" type="noConversion"/>
  </si>
  <si>
    <t>WD Blue SN570 M.2 NVMe (500GB)일반대비 읽고 쓰고 3-5배빠릅니다.</t>
    <phoneticPr fontId="1" type="noConversion"/>
  </si>
  <si>
    <t>송대현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</si>
</sst>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1062763191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44856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77</v>
      </c>
      <c r="D6" s="61"/>
      <c r="E6" s="3" t="s">
        <v>6</v>
      </c>
      <c r="F6" s="6">
        <v>244000</v>
      </c>
      <c r="G6" s="3">
        <v>1</v>
      </c>
      <c r="H6" s="6">
        <f>F6*G6</f>
        <v>244000</v>
      </c>
      <c r="I6" s="2"/>
    </row>
    <row r="7" spans="1:9" ht="24" customHeight="1">
      <c r="A7" s="103"/>
      <c r="B7" s="104"/>
      <c r="C7" s="60" t="s">
        <v>78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329000</v>
      </c>
      <c r="G10" s="3">
        <v>1</v>
      </c>
      <c r="H10" s="6">
        <f t="shared" si="0"/>
        <v>329000</v>
      </c>
      <c r="I10" s="2"/>
    </row>
    <row r="11" spans="1:9" ht="24" customHeight="1">
      <c r="A11" s="103"/>
      <c r="B11" s="104"/>
      <c r="C11" s="125"/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85</v>
      </c>
      <c r="D12" s="61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 t="s">
        <v>83</v>
      </c>
      <c r="D13" s="92"/>
      <c r="E13" s="3" t="s">
        <v>54</v>
      </c>
      <c r="F13" s="6">
        <v>71000</v>
      </c>
      <c r="G13" s="3">
        <v>1</v>
      </c>
      <c r="H13" s="6">
        <f t="shared" si="0"/>
        <v>71000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1037000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1037000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/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1037000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103700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1140700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72</v>
      </c>
      <c r="B3" s="50"/>
      <c r="C3" s="50"/>
      <c r="E3" t="s">
        <v>65</v>
      </c>
      <c r="F3">
        <f>Sheet1!F35</f>
        <v>1037000</v>
      </c>
    </row>
    <row r="4" spans="1:7">
      <c r="A4" t="s">
        <v>71</v>
      </c>
      <c r="B4" s="30" t="s">
        <v>69</v>
      </c>
      <c r="C4" s="32"/>
      <c r="D4" t="s">
        <v>66</v>
      </c>
    </row>
    <row r="5" spans="1:7">
      <c r="B5" t="s">
        <v>19</v>
      </c>
      <c r="C5">
        <v>1.1000000000000001</v>
      </c>
      <c r="D5" t="s">
        <v>67</v>
      </c>
    </row>
    <row r="6" spans="1:7">
      <c r="B6" t="s">
        <v>64</v>
      </c>
      <c r="C6" s="33">
        <f>(F3-C4)*C5</f>
        <v>1140700</v>
      </c>
      <c r="D6" t="s">
        <v>68</v>
      </c>
    </row>
    <row r="8" spans="1:7">
      <c r="A8" s="50" t="s">
        <v>73</v>
      </c>
      <c r="B8" s="50"/>
      <c r="C8" s="50"/>
    </row>
    <row r="9" spans="1:7">
      <c r="A9" t="s">
        <v>71</v>
      </c>
      <c r="B9" s="31" t="s">
        <v>70</v>
      </c>
      <c r="C9" s="34"/>
      <c r="D9" t="s">
        <v>66</v>
      </c>
      <c r="G9" s="33">
        <f>((F3*C10)-C9)/C10</f>
        <v>1036999.9999999999</v>
      </c>
    </row>
    <row r="10" spans="1:7">
      <c r="B10" t="s">
        <v>19</v>
      </c>
      <c r="C10">
        <v>1.1000000000000001</v>
      </c>
      <c r="D10" t="s">
        <v>67</v>
      </c>
    </row>
    <row r="11" spans="1:7">
      <c r="B11" t="s">
        <v>63</v>
      </c>
      <c r="C11" s="33">
        <f>ROUND(G9,-3)</f>
        <v>1037000</v>
      </c>
      <c r="D11" t="s">
        <v>68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76</v>
      </c>
      <c r="D2" t="s">
        <v>34</v>
      </c>
    </row>
    <row r="3" spans="1:5">
      <c r="A3" t="s">
        <v>24</v>
      </c>
      <c r="B3" t="s">
        <v>30</v>
      </c>
      <c r="C3" s="20" t="s">
        <v>75</v>
      </c>
      <c r="D3" s="13" t="s">
        <v>36</v>
      </c>
    </row>
    <row r="4" spans="1:5">
      <c r="A4" t="s">
        <v>25</v>
      </c>
      <c r="B4" s="11">
        <f>Sheet1!F35-(Sheet1!C35)</f>
        <v>1037000</v>
      </c>
    </row>
    <row r="5" spans="1:5">
      <c r="A5" t="s">
        <v>74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2022-10-22T04:32:11Z</dcterms:modified>
</cp:coreProperties>
</file>