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94B0DDF8-575F-4643-AC0B-9018091D5E1B}" xr6:coauthVersionLast="47" xr6:coauthVersionMax="47" xr10:uidLastSave="{E1ABE728-118D-4937-9489-82DF43ABB4B2}"/>
  <bookViews>
    <workbookView xWindow="13740" yWindow="0" windowWidth="15060" windowHeight="1515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<sst xmlns="http://schemas.openxmlformats.org/spreadsheetml/2006/main" count="102" uniqueCount="85">
  <si>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</si>
  <si>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</si>
  <si>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</si>
  <si>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</si>
  <si>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</si>
  <si>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</si>
  <si>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</si>
  <si>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</si>
  <si>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</si>
  <si>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</si>
  <si>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</si>
  <si>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</si>
  <si>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</si>
  <si>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</si>
  <si>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</si>
  <si>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</si>
  <si>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</si>
  <si>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</si>
  <si>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</si>
  <si>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</si>
  <si>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</si>
  <si>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</si>
  <si>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</si>
  <si>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</si>
  <si>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</si>
  <si>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</si>
  <si>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</si>
  <si>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</si>
  <si>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</si>
  <si>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</si>
  <si>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</si>
  <si>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</si>
  <si>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</si>
  <si>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</si>
  <si>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</si>
  <si>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</si>
  <si>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</si>
  <si>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</si>
  <si>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</si>
  <si>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</si>
  <si>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</si>
  <si>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</si>
  <si>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</si>
  <si>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</si>
  <si>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</si>
  <si>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</si>
  <si>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</si>
  <si>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</si>
  <si>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</si>
  <si>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</si>
  <si>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</si>
  <si>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</si>
  <si>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</si>
  <si>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</si>
  <si>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</si>
  <si>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</si>
  <si>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</si>
  <si>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</si>
  <si>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</si>
  <si>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</si>
  <si>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</si>
  <si>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</si>
  <si>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</si>
  <si>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</si>
  <si>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</si>
  <si>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</si>
  <si>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</si>
  <si>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</si>
  <si>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</si>
  <si>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</si>
  <si>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</si>
  <si>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</si>
  <si>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</si>
  <si>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</si>
  <si>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</si>
  <si>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인텔 코어i3-12세대 12100F (엘더레이크) (정품)</t>
    <phoneticPr fontId="1" type="noConversion"/>
  </si>
  <si>
    <t>LEADCOOL POONG AC-2100 RAINBOW</t>
    <phoneticPr fontId="1" type="noConversion"/>
  </si>
  <si>
    <t>ASRock B660M Pro RS D4</t>
    <phoneticPr fontId="1" type="noConversion"/>
  </si>
  <si>
    <t>기존</t>
    <phoneticPr fontId="1" type="noConversion"/>
  </si>
  <si>
    <t>마이크로닉스 COOLMAX 가성비 NO.2</t>
    <phoneticPr fontId="1" type="noConversion"/>
  </si>
  <si>
    <t xml:space="preserve">마이크로닉스 Classic II 풀체인지 600W 80PLUS BRONZE 230V </t>
    <phoneticPr fontId="1" type="noConversion"/>
  </si>
  <si>
    <t>택배비</t>
    <phoneticPr fontId="1" type="noConversion"/>
  </si>
  <si>
    <t>부품배송비</t>
    <phoneticPr fontId="1" type="noConversion"/>
  </si>
  <si>
    <t>부품만인줄알고 컴퓨터배송비 일반배송비로받음ㅡㅡ;</t>
    <phoneticPr fontId="1" type="noConversion"/>
  </si>
  <si>
    <t>백준흠(부품만구입)라온여자단골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</si>
</sst>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48</v>
      </c>
      <c r="B1" s="19" t="s">
        <v>84</v>
      </c>
      <c r="C1" s="36" t="s">
        <v>56</v>
      </c>
      <c r="D1" s="37"/>
      <c r="E1" s="107"/>
      <c r="F1" s="108"/>
      <c r="G1" s="108"/>
      <c r="H1" s="109"/>
    </row>
    <row r="2" spans="1:9" ht="22.5" customHeight="1">
      <c r="A2" s="15" t="s">
        <v>37</v>
      </c>
      <c r="B2" s="29">
        <v>1075955012</v>
      </c>
      <c r="C2" s="38"/>
      <c r="D2" s="39"/>
      <c r="E2" s="110"/>
      <c r="F2" s="111"/>
      <c r="G2" s="111"/>
      <c r="H2" s="112"/>
    </row>
    <row r="3" spans="1:9" ht="22.5" customHeight="1">
      <c r="A3" s="15" t="s">
        <v>38</v>
      </c>
      <c r="B3" s="16">
        <f ca="1">TODAY()</f>
        <v>44850</v>
      </c>
      <c r="C3" s="15" t="s">
        <v>39</v>
      </c>
      <c r="D3" s="18"/>
      <c r="E3" s="110"/>
      <c r="F3" s="111"/>
      <c r="G3" s="111"/>
      <c r="H3" s="112"/>
    </row>
    <row r="4" spans="1:9" ht="22.5" customHeight="1">
      <c r="A4" s="14" t="s">
        <v>36</v>
      </c>
      <c r="B4" s="42" t="s">
        <v>83</v>
      </c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50</v>
      </c>
      <c r="B6" s="66"/>
      <c r="C6" s="53" t="s">
        <v>75</v>
      </c>
      <c r="D6" s="54"/>
      <c r="E6" s="3" t="s">
        <v>6</v>
      </c>
      <c r="F6" s="6">
        <v>162000</v>
      </c>
      <c r="G6" s="3">
        <v>1</v>
      </c>
      <c r="H6" s="6">
        <f>F6*G6</f>
        <v>162000</v>
      </c>
      <c r="I6" s="2"/>
    </row>
    <row r="7" spans="1:9" ht="24" customHeight="1">
      <c r="A7" s="67"/>
      <c r="B7" s="68"/>
      <c r="C7" s="53" t="s">
        <v>76</v>
      </c>
      <c r="D7" s="54"/>
      <c r="E7" s="22" t="s">
        <v>13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67"/>
      <c r="B8" s="68"/>
      <c r="C8" s="119" t="s">
        <v>77</v>
      </c>
      <c r="D8" s="120"/>
      <c r="E8" s="3" t="s">
        <v>7</v>
      </c>
      <c r="F8" s="6">
        <v>165000</v>
      </c>
      <c r="G8" s="3">
        <v>1</v>
      </c>
      <c r="H8" s="6">
        <f t="shared" si="0"/>
        <v>165000</v>
      </c>
      <c r="I8" s="2"/>
    </row>
    <row r="9" spans="1:9" ht="37.5" customHeight="1">
      <c r="A9" s="67"/>
      <c r="B9" s="68"/>
      <c r="C9" s="53" t="s">
        <v>78</v>
      </c>
      <c r="D9" s="54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7"/>
      <c r="B10" s="68"/>
      <c r="C10" s="53" t="s">
        <v>78</v>
      </c>
      <c r="D10" s="54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7"/>
      <c r="B11" s="68"/>
      <c r="C11" s="55"/>
      <c r="D11" s="5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/>
      <c r="D12" s="54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7"/>
      <c r="B13" s="68"/>
      <c r="C13" s="47"/>
      <c r="D13" s="48"/>
      <c r="E13" s="3" t="s">
        <v>52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79</v>
      </c>
      <c r="D14" s="48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7"/>
      <c r="B15" s="68"/>
      <c r="C15" s="47" t="s">
        <v>80</v>
      </c>
      <c r="D15" s="48"/>
      <c r="E15" s="3" t="s">
        <v>12</v>
      </c>
      <c r="F15" s="6">
        <v>63000</v>
      </c>
      <c r="G15" s="3">
        <v>1</v>
      </c>
      <c r="H15" s="6">
        <f t="shared" si="0"/>
        <v>63000</v>
      </c>
      <c r="I15" s="2"/>
    </row>
    <row r="16" spans="1:9" ht="24" customHeight="1">
      <c r="A16" s="67"/>
      <c r="B16" s="68"/>
      <c r="C16" s="49" t="s">
        <v>82</v>
      </c>
      <c r="D16" s="50"/>
      <c r="E16" s="3" t="s">
        <v>81</v>
      </c>
      <c r="F16" s="6">
        <v>3800</v>
      </c>
      <c r="G16" s="3">
        <v>1</v>
      </c>
      <c r="H16" s="6">
        <f t="shared" si="0"/>
        <v>3800</v>
      </c>
      <c r="I16" s="2"/>
    </row>
    <row r="17" spans="1:9">
      <c r="A17" s="67"/>
      <c r="B17" s="68"/>
      <c r="C17" s="58" t="s">
        <v>58</v>
      </c>
      <c r="D17" s="59"/>
      <c r="E17" s="4"/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67"/>
      <c r="B18" s="68"/>
      <c r="C18" s="51" t="s">
        <v>47</v>
      </c>
      <c r="D18" s="52"/>
      <c r="E18" s="4" t="s">
        <v>21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49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51</v>
      </c>
      <c r="B20" s="70"/>
      <c r="C20" s="44" t="s">
        <v>14</v>
      </c>
      <c r="D20" s="44"/>
      <c r="E20" s="60">
        <f>SUM(H6:H19)</f>
        <v>466800</v>
      </c>
      <c r="F20" s="60"/>
      <c r="G20" s="24">
        <v>1</v>
      </c>
      <c r="H20" s="118" t="s">
        <v>16</v>
      </c>
      <c r="I20" s="2"/>
    </row>
    <row r="21" spans="1:9" ht="12.75" customHeight="1">
      <c r="A21" s="71"/>
      <c r="B21" s="72"/>
      <c r="C21" s="44"/>
      <c r="D21" s="44"/>
      <c r="E21" s="60">
        <f>E20*G20</f>
        <v>466800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19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0"/>
      <c r="B25" s="91"/>
      <c r="C25" s="87"/>
      <c r="D25" s="48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27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16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30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466800</v>
      </c>
      <c r="G35" s="123"/>
      <c r="H35" s="9" t="s">
        <v>16</v>
      </c>
      <c r="I35" s="2"/>
    </row>
    <row r="36" spans="1:9" ht="16.5" customHeight="1">
      <c r="A36" s="88" t="s">
        <v>29</v>
      </c>
      <c r="B36" s="89"/>
      <c r="C36" s="77" t="b">
        <f>IF(F37="카드+현금",Sheet3!C9,IF(F37="현금+카드",Sheet3!C6))</f>
        <v>0</v>
      </c>
      <c r="D36" s="78"/>
      <c r="E36" s="8" t="s">
        <v>17</v>
      </c>
      <c r="F36" s="121">
        <f>F35*1.1-F35</f>
        <v>46680.000000000058</v>
      </c>
      <c r="G36" s="122"/>
      <c r="H36" s="10"/>
      <c r="I36" s="2"/>
    </row>
    <row r="37" spans="1:9" ht="17.25" customHeight="1">
      <c r="A37" s="88" t="s">
        <v>25</v>
      </c>
      <c r="B37" s="89"/>
      <c r="C37" s="101"/>
      <c r="D37" s="102"/>
      <c r="E37" s="8" t="s">
        <v>24</v>
      </c>
      <c r="F37" s="75" t="s">
        <v>60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26</v>
      </c>
      <c r="B38" s="97"/>
      <c r="C38" s="103">
        <f>SUM(C35:C36)-C37</f>
        <v>0</v>
      </c>
      <c r="D38" s="104"/>
      <c r="E38" s="21" t="s">
        <v>25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18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513480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57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53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04D0-7E52-46C3-B910-B15C5B2D06AC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70</v>
      </c>
      <c r="B3" s="111"/>
      <c r="C3" s="111"/>
      <c r="E3" t="s">
        <v>63</v>
      </c>
      <c r="F3">
        <f>Sheet1!F35</f>
        <v>466800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17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513480.00000000006</v>
      </c>
      <c r="D6" t="s">
        <v>66</v>
      </c>
    </row>
    <row r="8" spans="1:7">
      <c r="A8" s="111" t="s">
        <v>71</v>
      </c>
      <c r="B8" s="111"/>
      <c r="C8" s="11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466800</v>
      </c>
    </row>
    <row r="10" spans="1:7">
      <c r="B10" t="s">
        <v>17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467000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20</v>
      </c>
      <c r="C1" t="s">
        <v>31</v>
      </c>
      <c r="D1" s="12" t="s">
        <v>33</v>
      </c>
      <c r="E1" s="12" t="s">
        <v>33</v>
      </c>
    </row>
    <row r="2" spans="1:5">
      <c r="A2" t="s">
        <v>54</v>
      </c>
      <c r="B2" t="s">
        <v>16</v>
      </c>
      <c r="C2" s="20" t="s">
        <v>74</v>
      </c>
      <c r="D2" t="s">
        <v>32</v>
      </c>
    </row>
    <row r="3" spans="1:5">
      <c r="A3" t="s">
        <v>22</v>
      </c>
      <c r="B3" t="s">
        <v>28</v>
      </c>
      <c r="C3" s="20" t="s">
        <v>73</v>
      </c>
      <c r="D3" s="13" t="s">
        <v>34</v>
      </c>
    </row>
    <row r="4" spans="1:5">
      <c r="A4" t="s">
        <v>23</v>
      </c>
      <c r="B4" s="11">
        <f>Sheet1!F35-(Sheet1!C35)</f>
        <v>466800</v>
      </c>
    </row>
    <row r="5" spans="1:5">
      <c r="A5" t="s">
        <v>72</v>
      </c>
      <c r="B5" s="11"/>
    </row>
    <row r="6" spans="1:5">
      <c r="A6" t="s">
        <v>35</v>
      </c>
    </row>
    <row r="7" spans="1:5">
      <c r="A7" t="s">
        <v>55</v>
      </c>
    </row>
    <row r="8" spans="1:5">
      <c r="A8" t="s">
        <v>15</v>
      </c>
      <c r="B8" s="11">
        <v>60000</v>
      </c>
    </row>
    <row r="9" spans="1:5">
      <c r="A9" t="s">
        <v>42</v>
      </c>
      <c r="B9" s="11">
        <v>70000</v>
      </c>
    </row>
    <row r="10" spans="1:5">
      <c r="A10" t="s">
        <v>40</v>
      </c>
      <c r="B10" s="11">
        <v>80000</v>
      </c>
    </row>
    <row r="11" spans="1:5">
      <c r="A11" t="s">
        <v>41</v>
      </c>
      <c r="B11" s="11">
        <v>100000</v>
      </c>
    </row>
    <row r="12" spans="1:5">
      <c r="A12" t="s">
        <v>44</v>
      </c>
      <c r="B12" s="11">
        <v>151200</v>
      </c>
    </row>
    <row r="13" spans="1:5">
      <c r="A13" t="s">
        <v>43</v>
      </c>
      <c r="B13" s="11">
        <v>188000</v>
      </c>
    </row>
    <row r="14" spans="1:5">
      <c r="A14" t="s">
        <v>45</v>
      </c>
      <c r="B14" s="11">
        <v>194290</v>
      </c>
    </row>
    <row r="15" spans="1:5">
      <c r="A15" t="s">
        <v>46</v>
      </c>
      <c r="B15" s="11">
        <v>359000</v>
      </c>
    </row>
    <row r="16" spans="1:5">
      <c r="A16" t="s">
        <v>47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2022-10-16T03:03:48Z</cp:lastPrinted>
  <dcterms:created xsi:type="dcterms:W3CDTF">2019-03-28T03:58:09Z</dcterms:created>
  <dcterms:modified xsi:type="dcterms:W3CDTF">2022-10-16T03:39:12Z</dcterms:modified>
</cp:coreProperties>
</file>