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93DBBE3A-8744-4DA8-AE7D-89966B43A4F9}" xr6:coauthVersionLast="47" xr6:coauthVersionMax="47" xr10:uidLastSave="{A6C6B631-2308-471F-8F18-C5FD7DFB5C45}"/>
  <bookViews>
    <workbookView xWindow="13740" yWindow="0" windowWidth="15060" windowHeight="151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<sst xmlns="http://schemas.openxmlformats.org/spreadsheetml/2006/main" count="86" uniqueCount="75">
  <si>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</si>
  <si>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</si>
  <si>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</si>
  <si>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</si>
  <si>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</si>
  <si>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</si>
  <si>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</si>
  <si>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</si>
  <si>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</si>
  <si>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</si>
  <si>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</si>
  <si>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</si>
  <si>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</si>
  <si>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</si>
  <si>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</si>
  <si>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</si>
  <si>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</si>
  <si>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</si>
  <si>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</si>
  <si>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</si>
  <si>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</si>
  <si>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</si>
  <si>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</si>
  <si>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</si>
  <si>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</si>
  <si>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</si>
  <si>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</si>
  <si>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</si>
  <si>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</si>
  <si>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</si>
  <si>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</si>
  <si>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</si>
  <si>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</si>
  <si>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</si>
  <si>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</si>
  <si>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</si>
  <si>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</si>
  <si>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</si>
  <si>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</si>
  <si>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</si>
  <si>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</si>
  <si>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</si>
  <si>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</si>
  <si>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</si>
  <si>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</si>
  <si>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</si>
  <si>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</si>
  <si>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</si>
  <si>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</si>
  <si>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</si>
  <si>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</si>
  <si>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</si>
  <si>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</si>
  <si>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</si>
  <si>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</si>
  <si>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</si>
  <si>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</si>
  <si>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</si>
  <si>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</si>
  <si>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</si>
  <si>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</si>
  <si>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삼성전자 DDR4-3200 (8GB)</t>
    <phoneticPr fontId="1" type="noConversion"/>
  </si>
  <si>
    <t>Western Digital WD Blue SN570 M.2 NVMe (500GB)</t>
    <phoneticPr fontId="1" type="noConversion"/>
  </si>
  <si>
    <t>마이크로닉스 COOLMAX 가성비 NO.2</t>
    <phoneticPr fontId="1" type="noConversion"/>
  </si>
  <si>
    <t>마이크로닉스 정격 500w</t>
    <phoneticPr fontId="1" type="noConversion"/>
  </si>
  <si>
    <t>B560M PRO4 (기존메인보드)</t>
    <phoneticPr fontId="1" type="noConversion"/>
  </si>
  <si>
    <t>인텔정품쿨러탑재</t>
    <phoneticPr fontId="1" type="noConversion"/>
  </si>
  <si>
    <t>GT1030  2GB</t>
    <phoneticPr fontId="1" type="noConversion"/>
  </si>
  <si>
    <t>인텔 코어i3-10세대 10105F (코멧레이크S 리프레시) (정품)</t>
    <phoneticPr fontId="1" type="noConversion"/>
  </si>
  <si>
    <t>마우스패드</t>
    <phoneticPr fontId="1" type="noConversion"/>
  </si>
  <si>
    <t xml:space="preserve"> 변우영 서병남(부부)구급차</t>
    <phoneticPr fontId="1" type="noConversion"/>
  </si>
  <si>
    <t>1000ua 랜카드</t>
    <phoneticPr fontId="1" type="noConversion"/>
  </si>
  <si>
    <t>랜카드</t>
    <phoneticPr fontId="1" type="noConversion"/>
  </si>
  <si>
    <t>에이데이타 DMK-1000M 미니</t>
    <phoneticPr fontId="1" type="noConversion"/>
  </si>
  <si>
    <t>무선셋트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</si>
</sst>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0" xfId="0" applyFont="1">
      <alignment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70</v>
      </c>
      <c r="C1" s="107" t="s">
        <v>60</v>
      </c>
      <c r="D1" s="108"/>
      <c r="E1" s="42"/>
      <c r="F1" s="43"/>
      <c r="G1" s="43"/>
      <c r="H1" s="44"/>
    </row>
    <row r="2" spans="1:9" ht="22.5" customHeight="1">
      <c r="A2" s="15" t="s">
        <v>39</v>
      </c>
      <c r="B2" s="20">
        <v>1059191339</v>
      </c>
      <c r="C2" s="109"/>
      <c r="D2" s="110"/>
      <c r="E2" s="45"/>
      <c r="F2" s="46"/>
      <c r="G2" s="46"/>
      <c r="H2" s="47"/>
    </row>
    <row r="3" spans="1:9" ht="22.5" customHeight="1">
      <c r="A3" s="15" t="s">
        <v>40</v>
      </c>
      <c r="B3" s="17">
        <f ca="1">TODAY()</f>
        <v>44843</v>
      </c>
      <c r="C3" s="16" t="s">
        <v>41</v>
      </c>
      <c r="D3" s="19"/>
      <c r="E3" s="45"/>
      <c r="F3" s="46"/>
      <c r="G3" s="46"/>
      <c r="H3" s="47"/>
    </row>
    <row r="4" spans="1:9" ht="22.5" customHeight="1">
      <c r="A4" s="14" t="s">
        <v>38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53</v>
      </c>
      <c r="B6" s="98"/>
      <c r="C6" s="56" t="s">
        <v>68</v>
      </c>
      <c r="D6" s="57"/>
      <c r="E6" s="3" t="s">
        <v>6</v>
      </c>
      <c r="F6" s="6">
        <v>115000</v>
      </c>
      <c r="G6" s="3">
        <v>1</v>
      </c>
      <c r="H6" s="6">
        <f>F6*G6</f>
        <v>115000</v>
      </c>
      <c r="I6" s="2"/>
    </row>
    <row r="7" spans="1:9" ht="24" customHeight="1">
      <c r="A7" s="99"/>
      <c r="B7" s="100"/>
      <c r="C7" s="56" t="s">
        <v>66</v>
      </c>
      <c r="D7" s="57"/>
      <c r="E7" s="24"/>
      <c r="F7" s="6"/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65</v>
      </c>
      <c r="D8" s="59"/>
      <c r="E8" s="3" t="s">
        <v>7</v>
      </c>
      <c r="F8" s="6">
        <v>0</v>
      </c>
      <c r="G8" s="3"/>
      <c r="H8" s="6">
        <f t="shared" si="0"/>
        <v>0</v>
      </c>
      <c r="I8" s="2"/>
    </row>
    <row r="9" spans="1:9" ht="37.5" customHeight="1">
      <c r="A9" s="99"/>
      <c r="B9" s="100"/>
      <c r="C9" s="56" t="s">
        <v>61</v>
      </c>
      <c r="D9" s="57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99"/>
      <c r="B10" s="100"/>
      <c r="C10" s="56" t="s">
        <v>67</v>
      </c>
      <c r="D10" s="57"/>
      <c r="E10" s="3" t="s">
        <v>9</v>
      </c>
      <c r="F10" s="6">
        <v>115000</v>
      </c>
      <c r="G10" s="3">
        <v>1</v>
      </c>
      <c r="H10" s="6">
        <f t="shared" si="0"/>
        <v>115000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62</v>
      </c>
      <c r="D12" s="57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99"/>
      <c r="B13" s="100"/>
      <c r="C13" s="87"/>
      <c r="D13" s="88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63</v>
      </c>
      <c r="D14" s="88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99"/>
      <c r="B15" s="100"/>
      <c r="C15" s="87" t="s">
        <v>64</v>
      </c>
      <c r="D15" s="88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99"/>
      <c r="B16" s="100"/>
      <c r="C16" s="116"/>
      <c r="D16" s="117"/>
      <c r="E16" s="3" t="s">
        <v>13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16</v>
      </c>
      <c r="D17" s="91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49</v>
      </c>
      <c r="D18" s="119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54</v>
      </c>
      <c r="B20" s="102"/>
      <c r="C20" s="113" t="s">
        <v>15</v>
      </c>
      <c r="D20" s="113"/>
      <c r="E20" s="92">
        <f>SUM(H6:H19)</f>
        <v>455000</v>
      </c>
      <c r="F20" s="92"/>
      <c r="G20" s="27">
        <v>1</v>
      </c>
      <c r="H20" s="53" t="s">
        <v>17</v>
      </c>
      <c r="I20" s="2"/>
    </row>
    <row r="21" spans="1:9" ht="12.75" customHeight="1">
      <c r="A21" s="103"/>
      <c r="B21" s="104"/>
      <c r="C21" s="113"/>
      <c r="D21" s="113"/>
      <c r="E21" s="92">
        <f>E20*G20</f>
        <v>455000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20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E24" s="123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 t="s">
        <v>69</v>
      </c>
      <c r="D25" s="88"/>
      <c r="E25" s="5" t="s">
        <v>69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 t="s">
        <v>71</v>
      </c>
      <c r="D27" s="91"/>
      <c r="E27" s="5" t="s">
        <v>72</v>
      </c>
      <c r="F27" s="6">
        <v>25000</v>
      </c>
      <c r="G27" s="3">
        <v>1</v>
      </c>
      <c r="H27" s="6">
        <f t="shared" si="1"/>
        <v>25000</v>
      </c>
      <c r="I27" s="2"/>
    </row>
    <row r="28" spans="1:9">
      <c r="A28" s="71"/>
      <c r="B28" s="72"/>
      <c r="C28" s="90" t="s">
        <v>73</v>
      </c>
      <c r="D28" s="91"/>
      <c r="E28" s="5" t="s">
        <v>74</v>
      </c>
      <c r="F28" s="6"/>
      <c r="G28" s="3">
        <v>1</v>
      </c>
      <c r="H28" s="6">
        <f t="shared" si="1"/>
        <v>0</v>
      </c>
      <c r="I28" s="2"/>
    </row>
    <row r="29" spans="1:9">
      <c r="A29" s="71"/>
      <c r="B29" s="7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28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25000</v>
      </c>
      <c r="F33" s="94"/>
      <c r="G33" s="94"/>
      <c r="H33" s="51" t="s">
        <v>17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31</v>
      </c>
      <c r="B35" s="68"/>
      <c r="C35" s="79"/>
      <c r="D35" s="80"/>
      <c r="E35" s="8" t="s">
        <v>4</v>
      </c>
      <c r="F35" s="62">
        <f>SUM(E21,E33)</f>
        <v>480000</v>
      </c>
      <c r="G35" s="62"/>
      <c r="H35" s="9" t="s">
        <v>17</v>
      </c>
      <c r="I35" s="2"/>
    </row>
    <row r="36" spans="1:9" ht="16.5" customHeight="1">
      <c r="A36" s="67" t="s">
        <v>30</v>
      </c>
      <c r="B36" s="68"/>
      <c r="C36" s="77"/>
      <c r="D36" s="78"/>
      <c r="E36" s="8" t="s">
        <v>18</v>
      </c>
      <c r="F36" s="60">
        <f>F35*1.1-F35</f>
        <v>48000</v>
      </c>
      <c r="G36" s="61"/>
      <c r="H36" s="10"/>
      <c r="I36" s="2"/>
    </row>
    <row r="37" spans="1:9" ht="17.25" customHeight="1">
      <c r="A37" s="67" t="s">
        <v>26</v>
      </c>
      <c r="B37" s="68"/>
      <c r="C37" s="36"/>
      <c r="D37" s="37"/>
      <c r="E37" s="8" t="s">
        <v>25</v>
      </c>
      <c r="F37" s="75" t="s">
        <v>59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27</v>
      </c>
      <c r="B38" s="33"/>
      <c r="C38" s="38">
        <f>SUM(C35:C36)-C37</f>
        <v>0</v>
      </c>
      <c r="D38" s="39"/>
      <c r="E38" s="23" t="s">
        <v>26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19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528000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56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3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21</v>
      </c>
      <c r="C1" t="s">
        <v>32</v>
      </c>
      <c r="D1" s="12" t="s">
        <v>34</v>
      </c>
      <c r="E1" s="12" t="s">
        <v>34</v>
      </c>
      <c r="F1" s="25"/>
    </row>
    <row r="2" spans="1:6">
      <c r="A2" t="s">
        <v>57</v>
      </c>
      <c r="B2" t="s">
        <v>17</v>
      </c>
      <c r="C2" t="s">
        <v>36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480000</v>
      </c>
    </row>
    <row r="5" spans="1:6">
      <c r="A5" t="s">
        <v>37</v>
      </c>
      <c r="B5">
        <f>B4*1.12</f>
        <v>537600</v>
      </c>
    </row>
    <row r="6" spans="1:6">
      <c r="A6" t="s">
        <v>58</v>
      </c>
    </row>
    <row r="7" spans="1:6">
      <c r="A7" t="s">
        <v>16</v>
      </c>
      <c r="B7" s="11">
        <v>60000</v>
      </c>
    </row>
    <row r="8" spans="1:6">
      <c r="A8" t="s">
        <v>44</v>
      </c>
      <c r="B8" s="11">
        <v>70000</v>
      </c>
    </row>
    <row r="9" spans="1:6">
      <c r="A9" t="s">
        <v>42</v>
      </c>
      <c r="B9" s="11">
        <v>80000</v>
      </c>
    </row>
    <row r="10" spans="1:6">
      <c r="A10" t="s">
        <v>43</v>
      </c>
      <c r="B10" s="11">
        <v>100000</v>
      </c>
    </row>
    <row r="11" spans="1:6">
      <c r="A11" t="s">
        <v>46</v>
      </c>
      <c r="B11" s="11">
        <v>151200</v>
      </c>
    </row>
    <row r="12" spans="1:6">
      <c r="A12" t="s">
        <v>45</v>
      </c>
      <c r="B12" s="11">
        <v>188000</v>
      </c>
    </row>
    <row r="13" spans="1:6">
      <c r="A13" t="s">
        <v>47</v>
      </c>
      <c r="B13" s="11">
        <v>194290</v>
      </c>
    </row>
    <row r="14" spans="1:6">
      <c r="A14" t="s">
        <v>48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2022-10-09T04:57:54Z</cp:lastPrinted>
  <dcterms:created xsi:type="dcterms:W3CDTF">2019-03-28T03:58:09Z</dcterms:created>
  <dcterms:modified xsi:type="dcterms:W3CDTF">2022-10-09T08:48:13Z</dcterms:modified>
</cp:coreProperties>
</file>