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al_NAS\homes\realcom\견적서\"/>
    </mc:Choice>
  </mc:AlternateContent>
  <xr:revisionPtr revIDLastSave="0" documentId="13_ncr:1_{5B18999D-25ED-4998-8A2E-A95FD9BFF620}" xr6:coauthVersionLast="47" xr6:coauthVersionMax="47" xr10:uidLastSave="{00000000-0000-0000-0000-000000000000}"/>
  <bookViews>
    <workbookView xWindow="5685" yWindow="105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<sst xmlns="http://schemas.openxmlformats.org/spreadsheetml/2006/main" count="86" uniqueCount="76">
  <si>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</si>
  <si>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</si>
  <si>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</si>
  <si>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</si>
  <si>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</si>
  <si>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</si>
  <si>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</si>
  <si>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</si>
  <si>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</si>
  <si>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</si>
  <si>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</si>
  <si>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</si>
  <si>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</si>
  <si>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</si>
  <si>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</si>
  <si>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</si>
  <si>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</si>
  <si>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</si>
  <si>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</si>
  <si>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</si>
  <si>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</si>
  <si>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</si>
  <si>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</si>
  <si>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</si>
  <si>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</si>
  <si>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</si>
  <si>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</si>
  <si>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</si>
  <si>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</si>
  <si>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</si>
  <si>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</si>
  <si>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</si>
  <si>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</si>
  <si>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</si>
  <si>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</si>
  <si>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</si>
  <si>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</si>
  <si>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</si>
  <si>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</si>
  <si>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</si>
  <si>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</si>
  <si>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</si>
  <si>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</si>
  <si>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</si>
  <si>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</si>
  <si>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</si>
  <si>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</si>
  <si>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</si>
  <si>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</si>
  <si>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</si>
  <si>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</si>
  <si>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</si>
  <si>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</si>
  <si>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</si>
  <si>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</si>
  <si>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</si>
  <si>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</si>
  <si>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</si>
  <si>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</si>
  <si>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</si>
  <si>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</si>
  <si>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</si>
  <si>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</si>
  <si>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코어i7-12세대 12700F (엘더레이크) (정품)</t>
    <phoneticPr fontId="1" type="noConversion"/>
  </si>
  <si>
    <t>DEEPCOOL CASTLE 360EX ARGB (BLACK)</t>
    <phoneticPr fontId="1" type="noConversion"/>
  </si>
  <si>
    <t>MSI PRO B660M-A DDR4</t>
    <phoneticPr fontId="1" type="noConversion"/>
  </si>
  <si>
    <t>삼성전자 DDR4-3200 (16GB) =32GB구성</t>
    <phoneticPr fontId="1" type="noConversion"/>
  </si>
  <si>
    <t>삼성전자 PM9A1 M.2 NVMe 병행수입 (1TB)</t>
    <phoneticPr fontId="1" type="noConversion"/>
  </si>
  <si>
    <t>darkFlash DLX21 RGB MESH 강화유리 (블랙)</t>
    <phoneticPr fontId="1" type="noConversion"/>
  </si>
  <si>
    <t xml:space="preserve">MSI RTX 3080 게이밍 Z 트리오 D6X 12GB 트라이프로져2 LHR고르신10GB보다 12GB로업그레이드 </t>
    <phoneticPr fontId="1" type="noConversion"/>
  </si>
  <si>
    <t>마이크로닉스 Classic II 풀체인지 800W 80PLUS BRONZE 230V (AS 7년보증)</t>
    <phoneticPr fontId="1" type="noConversion"/>
  </si>
  <si>
    <t>이체 및 세금계산서</t>
  </si>
  <si>
    <t>한국공학대학교(지경희님)</t>
    <phoneticPr fontId="1" type="noConversion"/>
  </si>
  <si>
    <t xml:space="preserve">경기도 시흥시 산기대학로 237 TIP 406호 </t>
    <phoneticPr fontId="1" type="noConversion"/>
  </si>
  <si>
    <t>로젠택배 이중에어캡포장 배송 서비스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</si>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</sst>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9"/>
      <color theme="1"/>
      <name val="맑은 고딕"/>
      <family val="3"/>
      <charset val="129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10" sqref="E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72</v>
      </c>
      <c r="C1" s="31" t="s">
        <v>59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9">
        <v>1041939204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6">
        <f ca="1">TODAY()</f>
        <v>44830</v>
      </c>
      <c r="C3" s="15" t="s">
        <v>42</v>
      </c>
      <c r="D3" s="18"/>
      <c r="E3" s="105"/>
      <c r="F3" s="106"/>
      <c r="G3" s="106"/>
      <c r="H3" s="107"/>
    </row>
    <row r="4" spans="1:9" ht="22.5" customHeight="1">
      <c r="A4" s="14" t="s">
        <v>39</v>
      </c>
      <c r="B4" s="37" t="s">
        <v>73</v>
      </c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63</v>
      </c>
      <c r="D6" s="49"/>
      <c r="E6" s="3" t="s">
        <v>6</v>
      </c>
      <c r="F6" s="6">
        <v>510000</v>
      </c>
      <c r="G6" s="3">
        <v>1</v>
      </c>
      <c r="H6" s="6">
        <f>F6*G6</f>
        <v>510000</v>
      </c>
      <c r="I6" s="2"/>
    </row>
    <row r="7" spans="1:9" ht="24" customHeight="1">
      <c r="A7" s="62"/>
      <c r="B7" s="63"/>
      <c r="C7" s="48" t="s">
        <v>64</v>
      </c>
      <c r="D7" s="49"/>
      <c r="E7" s="22" t="s">
        <v>13</v>
      </c>
      <c r="F7" s="6">
        <v>100000</v>
      </c>
      <c r="G7" s="3">
        <v>1</v>
      </c>
      <c r="H7" s="6">
        <f t="shared" ref="H7:H19" si="0">F7*G7</f>
        <v>100000</v>
      </c>
      <c r="I7" s="2"/>
    </row>
    <row r="8" spans="1:9" ht="25.5" customHeight="1">
      <c r="A8" s="62"/>
      <c r="B8" s="63"/>
      <c r="C8" s="114" t="s">
        <v>65</v>
      </c>
      <c r="D8" s="115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62"/>
      <c r="B9" s="63"/>
      <c r="C9" s="48" t="s">
        <v>66</v>
      </c>
      <c r="D9" s="49"/>
      <c r="E9" s="3" t="s">
        <v>8</v>
      </c>
      <c r="F9" s="6">
        <v>71000</v>
      </c>
      <c r="G9" s="3">
        <v>2</v>
      </c>
      <c r="H9" s="6">
        <f t="shared" si="0"/>
        <v>142000</v>
      </c>
      <c r="I9" s="2"/>
    </row>
    <row r="10" spans="1:9" ht="24" customHeight="1">
      <c r="A10" s="62"/>
      <c r="B10" s="63"/>
      <c r="C10" s="123" t="s">
        <v>69</v>
      </c>
      <c r="D10" s="124"/>
      <c r="E10" s="3" t="s">
        <v>9</v>
      </c>
      <c r="F10" s="6">
        <v>1120000</v>
      </c>
      <c r="G10" s="3">
        <v>1</v>
      </c>
      <c r="H10" s="6">
        <f t="shared" si="0"/>
        <v>1120000</v>
      </c>
      <c r="I10" s="2"/>
    </row>
    <row r="11" spans="1:9" ht="24" customHeight="1">
      <c r="A11" s="62"/>
      <c r="B11" s="63"/>
      <c r="C11" s="50"/>
      <c r="D11" s="5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67</v>
      </c>
      <c r="D12" s="49"/>
      <c r="E12" s="3" t="s">
        <v>10</v>
      </c>
      <c r="F12" s="6">
        <v>150000</v>
      </c>
      <c r="G12" s="3">
        <v>1</v>
      </c>
      <c r="H12" s="6">
        <f t="shared" si="0"/>
        <v>150000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68</v>
      </c>
      <c r="D14" s="43"/>
      <c r="E14" s="3" t="s">
        <v>11</v>
      </c>
      <c r="F14" s="6">
        <v>95000</v>
      </c>
      <c r="G14" s="3">
        <v>1</v>
      </c>
      <c r="H14" s="6">
        <f t="shared" si="0"/>
        <v>95000</v>
      </c>
      <c r="I14" s="2"/>
    </row>
    <row r="15" spans="1:9" ht="24" customHeight="1">
      <c r="A15" s="62"/>
      <c r="B15" s="63"/>
      <c r="C15" s="42" t="s">
        <v>70</v>
      </c>
      <c r="D15" s="43"/>
      <c r="E15" s="3" t="s">
        <v>12</v>
      </c>
      <c r="F15" s="6">
        <v>91000</v>
      </c>
      <c r="G15" s="3">
        <v>1</v>
      </c>
      <c r="H15" s="6">
        <f t="shared" si="0"/>
        <v>91000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61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2434000</v>
      </c>
      <c r="F20" s="55"/>
      <c r="G20" s="24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2434000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 t="s">
        <v>74</v>
      </c>
      <c r="D24" s="43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ref="H26:H32" si="1">F26*G26</f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2434000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243400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71</v>
      </c>
      <c r="G37" s="71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1" t="s">
        <v>27</v>
      </c>
      <c r="F38" s="120">
        <v>7400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5" t="s">
        <v>20</v>
      </c>
      <c r="F39" s="119">
        <f>IF(F37="현금(이체X)",F35,IF(F37="웹결제",ROUND(Sheet2!B6,-4),IF(F37="이체 및 현금영수증",F35+F35*10%,IF(F37="이체 및 세금계산서",F35+F35*10%,IF(F37="이체 및 세금계산서",F35+F35*10%,)))))-F38</f>
        <v>2670000</v>
      </c>
      <c r="G39" s="119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60</v>
      </c>
      <c r="G40" s="30"/>
      <c r="H40" s="27">
        <f>F39-(F36+F35)</f>
        <v>-7400</v>
      </c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2434000</v>
      </c>
    </row>
    <row r="5" spans="1:5">
      <c r="A5" t="s">
        <v>38</v>
      </c>
      <c r="B5">
        <f>B4*1.12</f>
        <v>2726080.0000000005</v>
      </c>
    </row>
    <row r="6" spans="1:5">
      <c r="A6" t="s">
        <v>58</v>
      </c>
      <c r="B6">
        <f>B4*1.13</f>
        <v>2750419.9999999995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2022-09-26T09:18:57Z</cp:lastPrinted>
  <dcterms:created xsi:type="dcterms:W3CDTF">2019-03-28T03:58:09Z</dcterms:created>
  <dcterms:modified xsi:type="dcterms:W3CDTF">2022-09-26T09:21:27Z</dcterms:modified>
</cp:coreProperties>
</file>