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A63FA2C5-7268-4760-9E2B-FEDDA2056E23}" xr6:coauthVersionLast="47" xr6:coauthVersionMax="47" xr10:uidLastSave="{583C72EA-8714-4DD1-B651-84CFB99AD71A}"/>
  <bookViews>
    <workbookView xWindow="8850" yWindow="0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<sst xmlns="http://schemas.openxmlformats.org/spreadsheetml/2006/main" count="93" uniqueCount="83">
  <si>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</si>
  <si>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</si>
  <si>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</si>
  <si>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</si>
  <si>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</si>
  <si>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</si>
  <si>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</si>
  <si>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</si>
  <si>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</si>
  <si>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</si>
  <si>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</si>
  <si>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</si>
  <si>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</si>
  <si>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</si>
  <si>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</si>
  <si>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</si>
  <si>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</si>
  <si>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</si>
  <si>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</si>
  <si>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</si>
  <si>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</si>
  <si>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</si>
  <si>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</si>
  <si>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</si>
  <si>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</si>
  <si>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</si>
  <si>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</si>
  <si>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</si>
  <si>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</si>
  <si>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</si>
  <si>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</si>
  <si>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</si>
  <si>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</si>
  <si>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</si>
  <si>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</si>
  <si>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</si>
  <si>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</si>
  <si>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</si>
  <si>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</si>
  <si>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</si>
  <si>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</si>
  <si>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</si>
  <si>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</si>
  <si>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</si>
  <si>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</si>
  <si>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</si>
  <si>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</si>
  <si>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</si>
  <si>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</si>
  <si>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</si>
  <si>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</si>
  <si>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</si>
  <si>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</si>
  <si>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</si>
  <si>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</si>
  <si>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</si>
  <si>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</si>
  <si>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</si>
  <si>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</si>
  <si>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</si>
  <si>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</si>
  <si>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인텔정품쿨러</t>
    <phoneticPr fontId="1" type="noConversion"/>
  </si>
  <si>
    <t>MSI H510M-A PRO</t>
    <phoneticPr fontId="1" type="noConversion"/>
  </si>
  <si>
    <t>삼성전자 DDR4-3200 (16GB)</t>
    <phoneticPr fontId="1" type="noConversion"/>
  </si>
  <si>
    <t>Western Digital WD Blue SN570 M.2 NVMe (500GB) 일반대비 3-5배 빠릅니다.</t>
    <phoneticPr fontId="1" type="noConversion"/>
  </si>
  <si>
    <t>앱코 NCORE 커넬 강화유리</t>
    <phoneticPr fontId="1" type="noConversion"/>
  </si>
  <si>
    <t>마이크로닉스 정격 500W (AS 5년)</t>
    <phoneticPr fontId="1" type="noConversion"/>
  </si>
  <si>
    <t>인텔 코어i3-10세대 10105F (코멧레이크S 리프레시) (정품)</t>
    <phoneticPr fontId="1" type="noConversion"/>
  </si>
  <si>
    <t xml:space="preserve">지포스 GT1030 2GB </t>
    <phoneticPr fontId="1" type="noConversion"/>
  </si>
  <si>
    <t>리버텍 PIXELART PA272MF 아이케어 프리싱크 75 무결점</t>
    <phoneticPr fontId="1" type="noConversion"/>
  </si>
  <si>
    <t xml:space="preserve">   모니터</t>
    <phoneticPr fontId="1" type="noConversion"/>
  </si>
  <si>
    <t>컴퓨터배송비</t>
    <phoneticPr fontId="1" type="noConversion"/>
  </si>
  <si>
    <t>택배 에어캡 안전배송(에어캡포함)</t>
    <phoneticPr fontId="1" type="noConversion"/>
  </si>
  <si>
    <t>모니터배송비</t>
    <phoneticPr fontId="1" type="noConversion"/>
  </si>
  <si>
    <t>모니터 27인치 배송</t>
    <phoneticPr fontId="1" type="noConversion"/>
  </si>
  <si>
    <t>사무용 셋트 유선 키보드마우스</t>
    <phoneticPr fontId="1" type="noConversion"/>
  </si>
  <si>
    <t xml:space="preserve">마우스패드 </t>
    <phoneticPr fontId="1" type="noConversion"/>
  </si>
  <si>
    <t>키보드</t>
    <phoneticPr fontId="1" type="noConversion"/>
  </si>
  <si>
    <t>마우스</t>
    <phoneticPr fontId="1" type="noConversion"/>
  </si>
  <si>
    <t>운호ENG 박준영고객님</t>
    <phoneticPr fontId="1" type="noConversion"/>
  </si>
  <si>
    <t>듀얼모니터 케이블 호환 챙겨드리기</t>
    <phoneticPr fontId="1" type="noConversion"/>
  </si>
  <si>
    <t>추석전까지 배송완료 ~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</si>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</sst>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3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79</v>
      </c>
      <c r="C1" s="31" t="s">
        <v>60</v>
      </c>
      <c r="D1" s="32"/>
      <c r="E1" s="102"/>
      <c r="F1" s="103"/>
      <c r="G1" s="103"/>
      <c r="H1" s="104"/>
    </row>
    <row r="2" spans="1:9" ht="22.5" customHeight="1">
      <c r="A2" s="15" t="s">
        <v>39</v>
      </c>
      <c r="B2" s="20">
        <v>1040313819</v>
      </c>
      <c r="C2" s="33"/>
      <c r="D2" s="34"/>
      <c r="E2" s="105"/>
      <c r="F2" s="106"/>
      <c r="G2" s="106"/>
      <c r="H2" s="107"/>
    </row>
    <row r="3" spans="1:9" ht="22.5" customHeight="1">
      <c r="A3" s="15" t="s">
        <v>40</v>
      </c>
      <c r="B3" s="17">
        <f ca="1">TODAY()</f>
        <v>44804</v>
      </c>
      <c r="C3" s="16" t="s">
        <v>41</v>
      </c>
      <c r="D3" s="19"/>
      <c r="E3" s="105"/>
      <c r="F3" s="106"/>
      <c r="G3" s="106"/>
      <c r="H3" s="107"/>
    </row>
    <row r="4" spans="1:9" ht="22.5" customHeight="1">
      <c r="A4" s="14" t="s">
        <v>38</v>
      </c>
      <c r="B4" s="37" t="s">
        <v>81</v>
      </c>
      <c r="C4" s="37"/>
      <c r="D4" s="38"/>
      <c r="E4" s="108"/>
      <c r="F4" s="109"/>
      <c r="G4" s="109"/>
      <c r="H4" s="110"/>
    </row>
    <row r="5" spans="1:9">
      <c r="A5" s="35" t="s">
        <v>82</v>
      </c>
      <c r="B5" s="36"/>
      <c r="C5" s="35" t="s">
        <v>4</v>
      </c>
      <c r="D5" s="36"/>
      <c r="E5" s="1" t="s">
        <v>0</v>
      </c>
      <c r="F5" s="1" t="s">
        <v>1</v>
      </c>
      <c r="G5" s="1" t="s">
        <v>2</v>
      </c>
      <c r="H5" s="1" t="s">
        <v>3</v>
      </c>
    </row>
    <row r="6" spans="1:9" ht="24" customHeight="1">
      <c r="A6" s="60" t="s">
        <v>53</v>
      </c>
      <c r="B6" s="61"/>
      <c r="C6" s="48" t="s">
        <v>67</v>
      </c>
      <c r="D6" s="49"/>
      <c r="E6" s="3" t="s">
        <v>5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62"/>
      <c r="B7" s="63"/>
      <c r="C7" s="48" t="s">
        <v>61</v>
      </c>
      <c r="D7" s="49"/>
      <c r="E7" s="24" t="s">
        <v>12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62</v>
      </c>
      <c r="D8" s="115"/>
      <c r="E8" s="3" t="s">
        <v>6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62"/>
      <c r="B9" s="63"/>
      <c r="C9" s="48" t="s">
        <v>63</v>
      </c>
      <c r="D9" s="49"/>
      <c r="E9" s="3" t="s">
        <v>7</v>
      </c>
      <c r="F9" s="6">
        <v>71000</v>
      </c>
      <c r="G9" s="3">
        <v>1</v>
      </c>
      <c r="H9" s="6">
        <f t="shared" si="0"/>
        <v>71000</v>
      </c>
      <c r="I9" s="2"/>
    </row>
    <row r="10" spans="1:9" ht="24" customHeight="1">
      <c r="A10" s="62"/>
      <c r="B10" s="63"/>
      <c r="C10" s="48" t="s">
        <v>68</v>
      </c>
      <c r="D10" s="49"/>
      <c r="E10" s="3" t="s">
        <v>8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64</v>
      </c>
      <c r="D12" s="49"/>
      <c r="E12" s="3" t="s">
        <v>9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65</v>
      </c>
      <c r="D14" s="43"/>
      <c r="E14" s="3" t="s">
        <v>10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62"/>
      <c r="B15" s="63"/>
      <c r="C15" s="42" t="s">
        <v>66</v>
      </c>
      <c r="D15" s="43"/>
      <c r="E15" s="3" t="s">
        <v>11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2"/>
      <c r="B16" s="63"/>
      <c r="C16" s="44"/>
      <c r="D16" s="45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16</v>
      </c>
      <c r="D17" s="54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49</v>
      </c>
      <c r="D18" s="47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15</v>
      </c>
      <c r="D20" s="39"/>
      <c r="E20" s="55">
        <f>SUM(H6:H19)</f>
        <v>578000</v>
      </c>
      <c r="F20" s="55"/>
      <c r="G20" s="27">
        <v>1</v>
      </c>
      <c r="H20" s="113" t="s">
        <v>17</v>
      </c>
      <c r="I20" s="2"/>
    </row>
    <row r="21" spans="1:9" ht="12.75" customHeight="1">
      <c r="A21" s="66"/>
      <c r="B21" s="67"/>
      <c r="C21" s="39"/>
      <c r="D21" s="39"/>
      <c r="E21" s="55">
        <f>E20*G20</f>
        <v>578000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20</v>
      </c>
      <c r="D23" s="81"/>
      <c r="E23" s="18" t="s">
        <v>0</v>
      </c>
      <c r="F23" s="18" t="s">
        <v>1</v>
      </c>
      <c r="G23" s="18" t="s">
        <v>2</v>
      </c>
      <c r="H23" s="18"/>
      <c r="I23" s="2"/>
    </row>
    <row r="24" spans="1:9" ht="27" customHeight="1">
      <c r="A24" s="68"/>
      <c r="B24" s="69"/>
      <c r="C24" s="42" t="s">
        <v>69</v>
      </c>
      <c r="D24" s="43"/>
      <c r="E24" s="2" t="s">
        <v>70</v>
      </c>
      <c r="F24" s="6">
        <v>135000</v>
      </c>
      <c r="G24" s="3">
        <v>2</v>
      </c>
      <c r="H24" s="6">
        <f>F24*G24</f>
        <v>270000</v>
      </c>
      <c r="I24" s="2"/>
    </row>
    <row r="25" spans="1:9" ht="25.15" customHeight="1">
      <c r="A25" s="85"/>
      <c r="B25" s="86"/>
      <c r="C25" s="82" t="s">
        <v>72</v>
      </c>
      <c r="D25" s="43"/>
      <c r="E25" s="5" t="s">
        <v>71</v>
      </c>
      <c r="F25" s="6">
        <v>12000</v>
      </c>
      <c r="G25" s="3">
        <v>1</v>
      </c>
      <c r="H25" s="6">
        <f t="shared" ref="H25:H32" si="1">F25*G25</f>
        <v>12000</v>
      </c>
      <c r="I25" s="2"/>
    </row>
    <row r="26" spans="1:9">
      <c r="A26" s="87"/>
      <c r="B26" s="88"/>
      <c r="C26" s="82" t="s">
        <v>74</v>
      </c>
      <c r="D26" s="43"/>
      <c r="E26" s="5" t="s">
        <v>73</v>
      </c>
      <c r="F26" s="6">
        <v>4000</v>
      </c>
      <c r="G26" s="3">
        <v>2</v>
      </c>
      <c r="H26" s="6">
        <f t="shared" si="1"/>
        <v>8000</v>
      </c>
      <c r="I26" s="2"/>
    </row>
    <row r="27" spans="1:9">
      <c r="A27" s="87"/>
      <c r="B27" s="88"/>
      <c r="C27" s="53" t="s">
        <v>75</v>
      </c>
      <c r="D27" s="54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7"/>
      <c r="B28" s="88"/>
      <c r="C28" s="53" t="s">
        <v>76</v>
      </c>
      <c r="D28" s="54"/>
      <c r="E28" s="5" t="s">
        <v>78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7"/>
      <c r="B29" s="88"/>
      <c r="C29" s="53" t="s">
        <v>80</v>
      </c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28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290000</v>
      </c>
      <c r="F33" s="57"/>
      <c r="G33" s="57"/>
      <c r="H33" s="111" t="s">
        <v>17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31</v>
      </c>
      <c r="B35" s="84"/>
      <c r="C35" s="74"/>
      <c r="D35" s="75"/>
      <c r="E35" s="8" t="s">
        <v>3</v>
      </c>
      <c r="F35" s="118">
        <f>SUM(E21,E33)</f>
        <v>868000</v>
      </c>
      <c r="G35" s="118"/>
      <c r="H35" s="9" t="s">
        <v>17</v>
      </c>
      <c r="I35" s="2"/>
    </row>
    <row r="36" spans="1:9" ht="16.5" customHeight="1">
      <c r="A36" s="83" t="s">
        <v>30</v>
      </c>
      <c r="B36" s="84"/>
      <c r="C36" s="72"/>
      <c r="D36" s="73"/>
      <c r="E36" s="8" t="s">
        <v>18</v>
      </c>
      <c r="F36" s="116">
        <f>F35*1.1-F35</f>
        <v>86800.000000000116</v>
      </c>
      <c r="G36" s="117"/>
      <c r="H36" s="10"/>
      <c r="I36" s="2"/>
    </row>
    <row r="37" spans="1:9" ht="17.25" customHeight="1">
      <c r="A37" s="83" t="s">
        <v>26</v>
      </c>
      <c r="B37" s="84"/>
      <c r="C37" s="96"/>
      <c r="D37" s="97"/>
      <c r="E37" s="8" t="s">
        <v>25</v>
      </c>
      <c r="F37" s="70" t="s">
        <v>59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27</v>
      </c>
      <c r="B38" s="92"/>
      <c r="C38" s="98">
        <f>SUM(C35:C36)-C37</f>
        <v>0</v>
      </c>
      <c r="D38" s="99"/>
      <c r="E38" s="23" t="s">
        <v>26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19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954800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57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868000</v>
      </c>
    </row>
    <row r="5" spans="1:6">
      <c r="A5" t="s">
        <v>37</v>
      </c>
      <c r="B5">
        <f>B4*1.12</f>
        <v>972160.00000000012</v>
      </c>
    </row>
    <row r="6" spans="1:6">
      <c r="A6" t="s">
        <v>58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2022-08-31T05:28:40Z</dcterms:modified>
</cp:coreProperties>
</file>