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4" documentId="8_{C14B7152-EB86-4A57-AAEC-90FF58237B18}" xr6:coauthVersionLast="47" xr6:coauthVersionMax="47" xr10:uidLastSave="{5500E1CD-3FCA-4A73-86CB-A69EEDED9FB9}"/>
  <bookViews>
    <workbookView xWindow="8025" yWindow="810" windowWidth="206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<sst xmlns="http://schemas.openxmlformats.org/spreadsheetml/2006/main" count="82" uniqueCount="72">
  <si>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</si>
  <si>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</si>
  <si>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</si>
  <si>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</si>
  <si>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</si>
  <si>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</si>
  <si>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</si>
  <si>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</si>
  <si>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</si>
  <si>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</si>
  <si>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</si>
  <si>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</si>
  <si>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</si>
  <si>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</si>
  <si>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</si>
  <si>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</si>
  <si>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</si>
  <si>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</si>
  <si>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</si>
  <si>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</si>
  <si>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</si>
  <si>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</si>
  <si>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</si>
  <si>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</si>
  <si>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</si>
  <si>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</si>
  <si>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</si>
  <si>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</si>
  <si>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</si>
  <si>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</si>
  <si>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</si>
  <si>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</si>
  <si>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</si>
  <si>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</si>
  <si>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</si>
  <si>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</si>
  <si>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</si>
  <si>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</si>
  <si>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</si>
  <si>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</si>
  <si>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</si>
  <si>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</si>
  <si>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</si>
  <si>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</si>
  <si>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</si>
  <si>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</si>
  <si>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</si>
  <si>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</si>
  <si>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</si>
  <si>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</si>
  <si>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</si>
  <si>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</si>
  <si>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</si>
  <si>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</si>
  <si>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</si>
  <si>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</si>
  <si>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삼성전자 DDR4-3200 (8GB)</t>
    <phoneticPr fontId="1" type="noConversion"/>
  </si>
  <si>
    <t>삼성전자 980 M.2 NVMe (1TB)</t>
    <phoneticPr fontId="1" type="noConversion"/>
  </si>
  <si>
    <t>앱코 NCORE G30 트루포스 (블랙)</t>
    <phoneticPr fontId="1" type="noConversion"/>
  </si>
  <si>
    <t>마이크로닉스 Classic II 풀체인지 700W 80PLUS 230V</t>
    <phoneticPr fontId="1" type="noConversion"/>
  </si>
  <si>
    <t>MSI RTX 3070 게이밍 Z 트리오 D6 8GB 트라이프로져2 LHR</t>
    <phoneticPr fontId="1" type="noConversion"/>
  </si>
  <si>
    <t>SSD</t>
    <phoneticPr fontId="1" type="noConversion"/>
  </si>
  <si>
    <t>VGA</t>
    <phoneticPr fontId="1" type="noConversion"/>
  </si>
  <si>
    <t>POWER</t>
    <phoneticPr fontId="1" type="noConversion"/>
  </si>
  <si>
    <t>CASE</t>
    <phoneticPr fontId="1" type="noConversion"/>
  </si>
  <si>
    <t>김도훈고객님(카톡문의)</t>
    <phoneticPr fontId="1" type="noConversion"/>
  </si>
  <si>
    <t>인텔 코어i7-12세대 12700F (엘더레이크) 정품</t>
    <phoneticPr fontId="1" type="noConversion"/>
  </si>
  <si>
    <t>DEEPCOOL AK620 (블랙)</t>
    <phoneticPr fontId="1" type="noConversion"/>
  </si>
  <si>
    <t xml:space="preserve">게이밍 장패드 5mm </t>
    <phoneticPr fontId="1" type="noConversion"/>
  </si>
  <si>
    <t>장패드</t>
    <phoneticPr fontId="1" type="noConversion"/>
  </si>
  <si>
    <t>MAG B660M 박격포 WIFI</t>
    <phoneticPr fontId="1" type="noConversion"/>
  </si>
  <si>
    <t>재고없어서 일반가격에 WIFI마춰드림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</si>
</sst>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6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49</v>
      </c>
      <c r="B1" s="21" t="s">
        <v>65</v>
      </c>
      <c r="C1" s="108" t="s">
        <v>51</v>
      </c>
      <c r="D1" s="109"/>
      <c r="E1" s="43"/>
      <c r="F1" s="44"/>
      <c r="G1" s="44"/>
      <c r="H1" s="45"/>
    </row>
    <row r="2" spans="1:9" ht="22.5" customHeight="1">
      <c r="A2" s="15" t="s">
        <v>37</v>
      </c>
      <c r="B2" s="20">
        <v>1046810319</v>
      </c>
      <c r="C2" s="110"/>
      <c r="D2" s="111"/>
      <c r="E2" s="46"/>
      <c r="F2" s="47"/>
      <c r="G2" s="47"/>
      <c r="H2" s="48"/>
    </row>
    <row r="3" spans="1:9" ht="22.5" customHeight="1">
      <c r="A3" s="15" t="s">
        <v>38</v>
      </c>
      <c r="B3" s="17">
        <f ca="1">TODAY()</f>
        <v>44752</v>
      </c>
      <c r="C3" s="16" t="s">
        <v>39</v>
      </c>
      <c r="D3" s="19"/>
      <c r="E3" s="46"/>
      <c r="F3" s="47"/>
      <c r="G3" s="47"/>
      <c r="H3" s="48"/>
    </row>
    <row r="4" spans="1:9" ht="22.5" customHeight="1">
      <c r="A4" s="14" t="s">
        <v>36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52</v>
      </c>
      <c r="B6" s="99"/>
      <c r="C6" s="57" t="s">
        <v>66</v>
      </c>
      <c r="D6" s="58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0"/>
      <c r="B7" s="101"/>
      <c r="C7" s="57" t="s">
        <v>67</v>
      </c>
      <c r="D7" s="58"/>
      <c r="E7" s="24" t="s">
        <v>9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100"/>
      <c r="B8" s="101"/>
      <c r="C8" s="59" t="s">
        <v>70</v>
      </c>
      <c r="D8" s="60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0"/>
      <c r="B9" s="101"/>
      <c r="C9" s="57" t="s">
        <v>56</v>
      </c>
      <c r="D9" s="58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0"/>
      <c r="B10" s="101"/>
      <c r="C10" s="123"/>
      <c r="D10" s="124"/>
      <c r="E10" s="3"/>
      <c r="F10" s="6"/>
      <c r="G10" s="3"/>
      <c r="H10" s="6">
        <f t="shared" si="0"/>
        <v>0</v>
      </c>
      <c r="I10" s="2"/>
    </row>
    <row r="11" spans="1:9" ht="34.5" customHeight="1">
      <c r="A11" s="100"/>
      <c r="B11" s="101"/>
      <c r="C11" s="119" t="s">
        <v>60</v>
      </c>
      <c r="D11" s="120"/>
      <c r="E11" s="3" t="s">
        <v>62</v>
      </c>
      <c r="F11" s="6">
        <v>810000</v>
      </c>
      <c r="G11" s="3">
        <v>1</v>
      </c>
      <c r="H11" s="6">
        <f t="shared" si="0"/>
        <v>810000</v>
      </c>
      <c r="I11" s="2"/>
    </row>
    <row r="12" spans="1:9" ht="24" customHeight="1">
      <c r="A12" s="100"/>
      <c r="B12" s="101"/>
      <c r="C12" s="123"/>
      <c r="D12" s="124"/>
      <c r="E12" s="3"/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121"/>
      <c r="D13" s="122"/>
      <c r="E13" s="3"/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57</v>
      </c>
      <c r="D14" s="96"/>
      <c r="E14" s="3" t="s">
        <v>61</v>
      </c>
      <c r="F14" s="6">
        <v>155000</v>
      </c>
      <c r="G14" s="3">
        <v>1</v>
      </c>
      <c r="H14" s="6">
        <f t="shared" si="0"/>
        <v>155000</v>
      </c>
      <c r="I14" s="2"/>
    </row>
    <row r="15" spans="1:9" ht="24" customHeight="1">
      <c r="A15" s="100"/>
      <c r="B15" s="101"/>
      <c r="C15" s="95" t="s">
        <v>58</v>
      </c>
      <c r="D15" s="96"/>
      <c r="E15" s="3" t="s">
        <v>64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0"/>
      <c r="B16" s="101"/>
      <c r="C16" s="95" t="s">
        <v>59</v>
      </c>
      <c r="D16" s="96"/>
      <c r="E16" s="3" t="s">
        <v>63</v>
      </c>
      <c r="F16" s="6">
        <v>76000</v>
      </c>
      <c r="G16" s="3">
        <v>1</v>
      </c>
      <c r="H16" s="6">
        <f t="shared" si="0"/>
        <v>76000</v>
      </c>
      <c r="I16" s="2"/>
    </row>
    <row r="17" spans="1:9">
      <c r="A17" s="100"/>
      <c r="B17" s="101"/>
      <c r="C17" s="76" t="s">
        <v>12</v>
      </c>
      <c r="D17" s="77"/>
      <c r="E17" s="4" t="s">
        <v>10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7" t="s">
        <v>47</v>
      </c>
      <c r="D18" s="118"/>
      <c r="E18" s="4" t="s">
        <v>18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53</v>
      </c>
      <c r="B20" s="103"/>
      <c r="C20" s="114" t="s">
        <v>11</v>
      </c>
      <c r="D20" s="114"/>
      <c r="E20" s="78">
        <f>SUM(H6:H19)</f>
        <v>1976000</v>
      </c>
      <c r="F20" s="78"/>
      <c r="G20" s="27">
        <v>1</v>
      </c>
      <c r="H20" s="54" t="s">
        <v>13</v>
      </c>
      <c r="I20" s="2"/>
    </row>
    <row r="21" spans="1:9" ht="12.75" customHeight="1">
      <c r="A21" s="104"/>
      <c r="B21" s="105"/>
      <c r="C21" s="114"/>
      <c r="D21" s="114"/>
      <c r="E21" s="78">
        <f>E20*G20</f>
        <v>1976000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16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68</v>
      </c>
      <c r="D24" s="96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71</v>
      </c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25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13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28</v>
      </c>
      <c r="B35" s="69"/>
      <c r="C35" s="87"/>
      <c r="D35" s="88"/>
      <c r="E35" s="8" t="s">
        <v>4</v>
      </c>
      <c r="F35" s="63">
        <f>SUM(E21,E33)</f>
        <v>1976000</v>
      </c>
      <c r="G35" s="63"/>
      <c r="H35" s="9" t="s">
        <v>13</v>
      </c>
      <c r="I35" s="2"/>
    </row>
    <row r="36" spans="1:9" ht="16.5" customHeight="1">
      <c r="A36" s="68" t="s">
        <v>27</v>
      </c>
      <c r="B36" s="69"/>
      <c r="C36" s="85"/>
      <c r="D36" s="86"/>
      <c r="E36" s="8" t="s">
        <v>14</v>
      </c>
      <c r="F36" s="61">
        <f>F35*1.1-F35</f>
        <v>197600</v>
      </c>
      <c r="G36" s="62"/>
      <c r="H36" s="10"/>
      <c r="I36" s="2"/>
    </row>
    <row r="37" spans="1:9" ht="17.25" customHeight="1">
      <c r="A37" s="68" t="s">
        <v>23</v>
      </c>
      <c r="B37" s="69"/>
      <c r="C37" s="37"/>
      <c r="D37" s="38"/>
      <c r="E37" s="8" t="s">
        <v>22</v>
      </c>
      <c r="F37" s="83" t="s">
        <v>54</v>
      </c>
      <c r="G37" s="84"/>
      <c r="H37" s="30"/>
      <c r="I37" s="2"/>
    </row>
    <row r="38" spans="1:9" ht="19.5" customHeight="1">
      <c r="A38" s="33" t="s">
        <v>24</v>
      </c>
      <c r="B38" s="34"/>
      <c r="C38" s="39">
        <f>SUM(C35:C36)-C37</f>
        <v>0</v>
      </c>
      <c r="D38" s="40"/>
      <c r="E38" s="23" t="s">
        <v>23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15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2173600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55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17</v>
      </c>
      <c r="C1" t="s">
        <v>29</v>
      </c>
      <c r="D1" s="12" t="s">
        <v>31</v>
      </c>
      <c r="E1" s="12" t="s">
        <v>31</v>
      </c>
      <c r="F1" s="25"/>
    </row>
    <row r="2" spans="1:6">
      <c r="A2" t="s">
        <v>19</v>
      </c>
      <c r="B2" t="s">
        <v>13</v>
      </c>
      <c r="C2" t="s">
        <v>34</v>
      </c>
      <c r="D2" t="s">
        <v>30</v>
      </c>
    </row>
    <row r="3" spans="1:6">
      <c r="A3" t="s">
        <v>20</v>
      </c>
      <c r="B3" t="s">
        <v>26</v>
      </c>
      <c r="D3" s="13" t="s">
        <v>32</v>
      </c>
    </row>
    <row r="4" spans="1:6">
      <c r="A4" t="s">
        <v>21</v>
      </c>
      <c r="B4" s="11">
        <f>Sheet1!F35-(Sheet1!C35)</f>
        <v>1976000</v>
      </c>
    </row>
    <row r="5" spans="1:6">
      <c r="A5" t="s">
        <v>35</v>
      </c>
      <c r="B5">
        <f>B4*1.13</f>
        <v>2232880</v>
      </c>
    </row>
    <row r="6" spans="1:6">
      <c r="A6" t="s">
        <v>33</v>
      </c>
    </row>
    <row r="7" spans="1:6">
      <c r="A7" t="s">
        <v>12</v>
      </c>
      <c r="B7" s="11">
        <v>60000</v>
      </c>
    </row>
    <row r="8" spans="1:6">
      <c r="A8" t="s">
        <v>42</v>
      </c>
      <c r="B8" s="11">
        <v>70000</v>
      </c>
    </row>
    <row r="9" spans="1:6">
      <c r="A9" t="s">
        <v>40</v>
      </c>
      <c r="B9" s="11">
        <v>80000</v>
      </c>
    </row>
    <row r="10" spans="1:6">
      <c r="A10" t="s">
        <v>41</v>
      </c>
      <c r="B10" s="11">
        <v>100000</v>
      </c>
    </row>
    <row r="11" spans="1:6">
      <c r="A11" t="s">
        <v>44</v>
      </c>
      <c r="B11" s="11">
        <v>151200</v>
      </c>
    </row>
    <row r="12" spans="1:6">
      <c r="A12" t="s">
        <v>43</v>
      </c>
      <c r="B12" s="11">
        <v>188000</v>
      </c>
    </row>
    <row r="13" spans="1:6">
      <c r="A13" t="s">
        <v>45</v>
      </c>
      <c r="B13" s="11">
        <v>194290</v>
      </c>
    </row>
    <row r="14" spans="1:6">
      <c r="A14" t="s">
        <v>46</v>
      </c>
      <c r="B14" s="11">
        <v>359000</v>
      </c>
    </row>
    <row r="15" spans="1:6">
      <c r="A15" t="s">
        <v>48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2022-07-10T03:03:47Z</cp:lastPrinted>
  <dcterms:created xsi:type="dcterms:W3CDTF">2019-03-28T03:58:09Z</dcterms:created>
  <dcterms:modified xsi:type="dcterms:W3CDTF">2022-07-10T03:18:50Z</dcterms:modified>
</cp:coreProperties>
</file>