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4EBB529B-1316-4392-B7BA-365EB354522C}" xr6:coauthVersionLast="47" xr6:coauthVersionMax="47" xr10:uidLastSave="{DBBEE1BF-349D-4C1A-A452-C617376DB0A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<sst xmlns="http://schemas.openxmlformats.org/spreadsheetml/2006/main" count="100" uniqueCount="74">
  <si>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</si>
  <si>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</si>
  <si>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</si>
  <si>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</si>
  <si>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</si>
  <si>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</si>
  <si>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</si>
  <si>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</si>
  <si>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</si>
  <si>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</si>
  <si>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</si>
  <si>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</si>
  <si>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</si>
  <si>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</si>
  <si>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</si>
  <si>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</si>
  <si>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</si>
  <si>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</si>
  <si>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</si>
  <si>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</si>
  <si>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</si>
  <si>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</si>
  <si>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</si>
  <si>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</si>
  <si>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</si>
  <si>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</si>
  <si>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</si>
  <si>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</si>
  <si>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</si>
  <si>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</si>
  <si>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</si>
  <si>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</si>
  <si>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</si>
  <si>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</si>
  <si>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</si>
  <si>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</si>
  <si>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</si>
  <si>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</si>
  <si>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</si>
  <si>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</si>
  <si>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</si>
  <si>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</si>
  <si>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</si>
  <si>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</si>
  <si>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</si>
  <si>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</si>
  <si>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</si>
  <si>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</si>
  <si>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</si>
  <si>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</si>
  <si>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</si>
  <si>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</si>
  <si>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</si>
  <si>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</si>
  <si>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</si>
  <si>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</si>
  <si>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</si>
  <si>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</si>
  <si>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</si>
  <si>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</si>
  <si>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</si>
  <si>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</si>
  <si>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</si>
  <si>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건평정보통신 Typhoon V2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</si>
  <si>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</si>
  <si>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</si>
  <si>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D6 6GB</t>
    <phoneticPr fontId="1" type="noConversion"/>
  </si>
  <si>
    <t>삼성전자 980 M.2 NVMe (500GB)</t>
    <phoneticPr fontId="1" type="noConversion"/>
  </si>
  <si>
    <t>앱코 NCORE G30 트루포스 (블랙)</t>
    <phoneticPr fontId="1" type="noConversion"/>
  </si>
  <si>
    <t>마이크로닉스 COOLMAX VISION II 600W</t>
    <phoneticPr fontId="1" type="noConversion"/>
  </si>
  <si>
    <t>서병인 고객님</t>
    <phoneticPr fontId="1" type="noConversion"/>
  </si>
  <si>
    <t>Western Digital WD BLUE (WD20EZBX, 2TB)</t>
    <phoneticPr fontId="1" type="noConversion"/>
  </si>
  <si>
    <t>매입</t>
    <phoneticPr fontId="1" type="noConversion"/>
  </si>
  <si>
    <t>220820 매각완료 현금내어드림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</si>
</sst>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="115" zoomScaleNormal="100" zoomScaleSheetLayoutView="100" zoomScalePageLayoutView="115" workbookViewId="0">
      <selection activeCell="K10" sqref="K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97" t="s">
        <v>56</v>
      </c>
      <c r="D1" s="98"/>
      <c r="E1" s="42"/>
      <c r="F1" s="43"/>
      <c r="G1" s="43"/>
      <c r="H1" s="44"/>
    </row>
    <row r="2" spans="1:9" ht="22.5" customHeight="1">
      <c r="A2" s="15" t="s">
        <v>42</v>
      </c>
      <c r="B2" s="20">
        <v>1034367368</v>
      </c>
      <c r="C2" s="99"/>
      <c r="D2" s="100"/>
      <c r="E2" s="45"/>
      <c r="F2" s="46"/>
      <c r="G2" s="46"/>
      <c r="H2" s="47"/>
    </row>
    <row r="3" spans="1:9" ht="22.5" customHeight="1">
      <c r="A3" s="15" t="s">
        <v>43</v>
      </c>
      <c r="B3" s="17">
        <f ca="1">TODAY()</f>
        <v>44795</v>
      </c>
      <c r="C3" s="16" t="s">
        <v>44</v>
      </c>
      <c r="D3" s="19"/>
      <c r="E3" s="45"/>
      <c r="F3" s="46"/>
      <c r="G3" s="46"/>
      <c r="H3" s="47"/>
    </row>
    <row r="4" spans="1:9" ht="22.5" customHeight="1">
      <c r="A4" s="14" t="s">
        <v>41</v>
      </c>
      <c r="B4" s="101"/>
      <c r="C4" s="101"/>
      <c r="D4" s="10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2" t="s">
        <v>57</v>
      </c>
      <c r="B6" s="113"/>
      <c r="C6" s="56" t="s">
        <v>62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14"/>
      <c r="B7" s="115"/>
      <c r="C7" s="56" t="s">
        <v>63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14"/>
      <c r="B8" s="115"/>
      <c r="C8" s="58" t="s">
        <v>64</v>
      </c>
      <c r="D8" s="59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14"/>
      <c r="B9" s="115"/>
      <c r="C9" s="56" t="s">
        <v>65</v>
      </c>
      <c r="D9" s="57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14"/>
      <c r="B10" s="115"/>
      <c r="C10" s="56" t="s">
        <v>66</v>
      </c>
      <c r="D10" s="57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34.5" customHeight="1">
      <c r="A11" s="114"/>
      <c r="B11" s="115"/>
      <c r="C11" s="110"/>
      <c r="D11" s="111"/>
      <c r="E11" s="3"/>
      <c r="F11" s="6"/>
      <c r="G11" s="3"/>
      <c r="H11" s="6">
        <f t="shared" si="0"/>
        <v>0</v>
      </c>
      <c r="I11" s="2"/>
    </row>
    <row r="12" spans="1:9" ht="24" customHeight="1">
      <c r="A12" s="114"/>
      <c r="B12" s="115"/>
      <c r="C12" s="56" t="s">
        <v>67</v>
      </c>
      <c r="D12" s="57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14"/>
      <c r="B13" s="115"/>
      <c r="C13" s="94" t="s">
        <v>71</v>
      </c>
      <c r="D13" s="95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114"/>
      <c r="B14" s="115"/>
      <c r="C14" s="94" t="s">
        <v>68</v>
      </c>
      <c r="D14" s="95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14"/>
      <c r="B15" s="115"/>
      <c r="C15" s="94" t="s">
        <v>69</v>
      </c>
      <c r="D15" s="95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14"/>
      <c r="B16" s="115"/>
      <c r="C16" s="106"/>
      <c r="D16" s="10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4"/>
      <c r="B17" s="115"/>
      <c r="C17" s="75" t="s">
        <v>17</v>
      </c>
      <c r="D17" s="7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4"/>
      <c r="B18" s="115"/>
      <c r="C18" s="108" t="s">
        <v>52</v>
      </c>
      <c r="D18" s="10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4"/>
      <c r="B19" s="115"/>
      <c r="C19" s="104" t="s">
        <v>73</v>
      </c>
      <c r="D19" s="105"/>
      <c r="E19" s="4" t="s">
        <v>55</v>
      </c>
      <c r="F19" s="7">
        <v>680000</v>
      </c>
      <c r="G19" s="4"/>
      <c r="H19" s="6">
        <f t="shared" si="0"/>
        <v>0</v>
      </c>
      <c r="I19" s="2"/>
    </row>
    <row r="20" spans="1:9" ht="12.75" customHeight="1">
      <c r="A20" s="116" t="s">
        <v>58</v>
      </c>
      <c r="B20" s="117"/>
      <c r="C20" s="103" t="s">
        <v>16</v>
      </c>
      <c r="D20" s="103"/>
      <c r="E20" s="77">
        <f>SUM(H6:H19)</f>
        <v>967000</v>
      </c>
      <c r="F20" s="77"/>
      <c r="G20" s="27">
        <v>1</v>
      </c>
      <c r="H20" s="53" t="s">
        <v>18</v>
      </c>
      <c r="I20" s="2"/>
    </row>
    <row r="21" spans="1:9" ht="12.75" customHeight="1">
      <c r="A21" s="118"/>
      <c r="B21" s="119"/>
      <c r="C21" s="103"/>
      <c r="D21" s="103"/>
      <c r="E21" s="77">
        <f>E20*G20</f>
        <v>967000</v>
      </c>
      <c r="F21" s="77"/>
      <c r="G21" s="77"/>
      <c r="H21" s="53"/>
      <c r="I21" s="2"/>
    </row>
    <row r="22" spans="1:9" ht="12.75" customHeight="1">
      <c r="A22" s="118"/>
      <c r="B22" s="119"/>
      <c r="C22" s="103"/>
      <c r="D22" s="103"/>
      <c r="E22" s="77"/>
      <c r="F22" s="77"/>
      <c r="G22" s="77"/>
      <c r="H22" s="53"/>
      <c r="I22" s="2"/>
    </row>
    <row r="23" spans="1:9" ht="17.25" customHeight="1">
      <c r="A23" s="118"/>
      <c r="B23" s="119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0"/>
      <c r="B24" s="121"/>
      <c r="C24" s="94" t="s">
        <v>62</v>
      </c>
      <c r="D24" s="95"/>
      <c r="E24" s="5" t="s">
        <v>72</v>
      </c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96" t="s">
        <v>64</v>
      </c>
      <c r="D25" s="95"/>
      <c r="E25" s="5" t="s">
        <v>72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96" t="s">
        <v>65</v>
      </c>
      <c r="D26" s="95"/>
      <c r="E26" s="5" t="s">
        <v>72</v>
      </c>
      <c r="F26" s="6">
        <v>65000</v>
      </c>
      <c r="G26" s="3">
        <v>-1</v>
      </c>
      <c r="H26" s="6">
        <f t="shared" si="1"/>
        <v>-65000</v>
      </c>
      <c r="I26" s="2"/>
    </row>
    <row r="27" spans="1:9">
      <c r="A27" s="71"/>
      <c r="B27" s="72"/>
      <c r="C27" s="75" t="s">
        <v>66</v>
      </c>
      <c r="D27" s="76"/>
      <c r="E27" s="5" t="s">
        <v>72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75" t="s">
        <v>67</v>
      </c>
      <c r="D28" s="76"/>
      <c r="E28" s="5" t="s">
        <v>72</v>
      </c>
      <c r="F28" s="6">
        <v>50000</v>
      </c>
      <c r="G28" s="3">
        <v>-1</v>
      </c>
      <c r="H28" s="6">
        <f t="shared" si="1"/>
        <v>-50000</v>
      </c>
      <c r="I28" s="2"/>
    </row>
    <row r="29" spans="1:9">
      <c r="A29" s="71"/>
      <c r="B29" s="72"/>
      <c r="C29" s="75" t="s">
        <v>71</v>
      </c>
      <c r="D29" s="76"/>
      <c r="E29" s="5" t="s">
        <v>72</v>
      </c>
      <c r="F29" s="6">
        <v>45000</v>
      </c>
      <c r="G29" s="3">
        <v>-1</v>
      </c>
      <c r="H29" s="6">
        <f t="shared" si="1"/>
        <v>-45000</v>
      </c>
      <c r="I29" s="2"/>
    </row>
    <row r="30" spans="1:9">
      <c r="A30" s="71"/>
      <c r="B30" s="72"/>
      <c r="C30" s="75" t="s">
        <v>68</v>
      </c>
      <c r="D30" s="76"/>
      <c r="E30" s="5" t="s">
        <v>72</v>
      </c>
      <c r="F30" s="6">
        <v>10000</v>
      </c>
      <c r="G30" s="3">
        <v>-1</v>
      </c>
      <c r="H30" s="6">
        <f t="shared" si="1"/>
        <v>-10000</v>
      </c>
      <c r="I30" s="2"/>
    </row>
    <row r="31" spans="1:9" ht="16.5" hidden="1" customHeight="1">
      <c r="A31" s="71"/>
      <c r="B31" s="72"/>
      <c r="C31" s="75"/>
      <c r="D31" s="76"/>
      <c r="E31" s="5" t="s">
        <v>72</v>
      </c>
      <c r="F31" s="6"/>
      <c r="G31" s="3">
        <v>-1</v>
      </c>
      <c r="H31" s="6">
        <f t="shared" si="1"/>
        <v>0</v>
      </c>
      <c r="I31" s="2"/>
    </row>
    <row r="32" spans="1:9">
      <c r="A32" s="73"/>
      <c r="B32" s="74"/>
      <c r="C32" s="75" t="s">
        <v>69</v>
      </c>
      <c r="D32" s="76"/>
      <c r="E32" s="5" t="s">
        <v>72</v>
      </c>
      <c r="F32" s="6">
        <v>35000</v>
      </c>
      <c r="G32" s="3">
        <v>-1</v>
      </c>
      <c r="H32" s="6">
        <f t="shared" si="1"/>
        <v>-35000</v>
      </c>
      <c r="I32" s="2"/>
    </row>
    <row r="33" spans="1:9" ht="13.5" customHeight="1">
      <c r="A33" s="32" t="s">
        <v>30</v>
      </c>
      <c r="B33" s="33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8">
        <f>SUM(H24:H32)</f>
        <v>-205000</v>
      </c>
      <c r="F33" s="79"/>
      <c r="G33" s="79"/>
      <c r="H33" s="51" t="s">
        <v>18</v>
      </c>
      <c r="I33" s="2"/>
    </row>
    <row r="34" spans="1:9" ht="14.25" customHeight="1">
      <c r="A34" s="34"/>
      <c r="B34" s="35"/>
      <c r="C34" s="90"/>
      <c r="D34" s="91"/>
      <c r="E34" s="80"/>
      <c r="F34" s="81"/>
      <c r="G34" s="81"/>
      <c r="H34" s="52"/>
      <c r="I34" s="2"/>
    </row>
    <row r="35" spans="1:9" ht="16.5" customHeight="1">
      <c r="A35" s="67" t="s">
        <v>33</v>
      </c>
      <c r="B35" s="68"/>
      <c r="C35" s="86"/>
      <c r="D35" s="87"/>
      <c r="E35" s="8" t="s">
        <v>4</v>
      </c>
      <c r="F35" s="62">
        <f>SUM(E21,E33)</f>
        <v>762000</v>
      </c>
      <c r="G35" s="62"/>
      <c r="H35" s="9" t="s">
        <v>18</v>
      </c>
      <c r="I35" s="2"/>
    </row>
    <row r="36" spans="1:9" ht="16.5" customHeight="1">
      <c r="A36" s="67" t="s">
        <v>32</v>
      </c>
      <c r="B36" s="68"/>
      <c r="C36" s="84"/>
      <c r="D36" s="85"/>
      <c r="E36" s="8" t="s">
        <v>19</v>
      </c>
      <c r="F36" s="60">
        <f>F35*1.1-F35</f>
        <v>76200.000000000116</v>
      </c>
      <c r="G36" s="61"/>
      <c r="H36" s="10"/>
      <c r="I36" s="2"/>
    </row>
    <row r="37" spans="1:9" ht="17.25" customHeight="1">
      <c r="A37" s="67" t="s">
        <v>28</v>
      </c>
      <c r="B37" s="68"/>
      <c r="C37" s="36"/>
      <c r="D37" s="37"/>
      <c r="E37" s="8" t="s">
        <v>27</v>
      </c>
      <c r="F37" s="82" t="s">
        <v>59</v>
      </c>
      <c r="G37" s="83"/>
      <c r="H37" s="30"/>
      <c r="I37" s="2"/>
    </row>
    <row r="38" spans="1:9" ht="19.5" customHeight="1">
      <c r="A38" s="32" t="s">
        <v>29</v>
      </c>
      <c r="B38" s="33"/>
      <c r="C38" s="38">
        <f>SUM(C35:C36)-C37</f>
        <v>0</v>
      </c>
      <c r="D38" s="39"/>
      <c r="E38" s="23" t="s">
        <v>28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838200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61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762000</v>
      </c>
    </row>
    <row r="5" spans="1:6">
      <c r="A5" t="s">
        <v>40</v>
      </c>
      <c r="B5">
        <f>B4*1.13</f>
        <v>861059.99999999988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2022-08-16T08:24:48Z</cp:lastPrinted>
  <dcterms:created xsi:type="dcterms:W3CDTF">2019-03-28T03:58:09Z</dcterms:created>
  <dcterms:modified xsi:type="dcterms:W3CDTF">2022-08-22T02:32:19Z</dcterms:modified>
</cp:coreProperties>
</file>