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B989B4F-DBD7-4B94-9140-77D121468F15}" xr6:coauthVersionLast="47" xr6:coauthVersionMax="47" xr10:uidLastSave="{00000000-0000-0000-0000-000000000000}"/>
  <bookViews>
    <workbookView xWindow="41355" yWindow="330" windowWidth="14775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<sst xmlns="http://schemas.openxmlformats.org/spreadsheetml/2006/main" count="108" uniqueCount="96">
  <si>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</si>
  <si>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</si>
  <si>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</si>
  <si>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</si>
  <si>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</si>
  <si>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</si>
  <si>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</si>
  <si>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</si>
  <si>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</si>
  <si>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</si>
  <si>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</si>
  <si>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</si>
  <si>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</si>
  <si>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</si>
  <si>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</si>
  <si>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</si>
  <si>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</si>
  <si>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</si>
  <si>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</si>
  <si>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</si>
  <si>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</si>
  <si>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</si>
  <si>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</si>
  <si>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</si>
  <si>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</si>
  <si>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</si>
  <si>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</si>
  <si>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</si>
  <si>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</si>
  <si>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</si>
  <si>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</si>
  <si>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</si>
  <si>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</si>
  <si>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</si>
  <si>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</si>
  <si>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</si>
  <si>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</si>
  <si>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</si>
  <si>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</si>
  <si>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</si>
  <si>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</si>
  <si>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</si>
  <si>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</si>
  <si>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</si>
  <si>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</si>
  <si>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</si>
  <si>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</si>
  <si>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</si>
  <si>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</si>
  <si>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</si>
  <si>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</si>
  <si>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</si>
  <si>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</si>
  <si>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</si>
  <si>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</si>
  <si>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</si>
  <si>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</si>
  <si>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</si>
  <si>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</si>
  <si>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</si>
  <si>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</si>
  <si>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</si>
  <si>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</si>
  <si>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</si>
  <si>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</si>
  <si>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</si>
  <si>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</si>
  <si>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</si>
  <si>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</si>
  <si>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</si>
  <si>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</si>
  <si>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</si>
  <si>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</si>
  <si>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</si>
  <si>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마이크로닉스 Classic II 풀체인지 600W 80PLUS브론즈 ATX3.1</t>
    <phoneticPr fontId="1" type="noConversion"/>
  </si>
  <si>
    <t>AMD 라이젠5-5세대 7500F (라파엘) (멀티팩(정품))</t>
    <phoneticPr fontId="1" type="noConversion"/>
  </si>
  <si>
    <t>DEEPCOOL AG400</t>
    <phoneticPr fontId="1" type="noConversion"/>
  </si>
  <si>
    <t>ASUS PRIME B650M-A II 대원씨티에스</t>
    <phoneticPr fontId="1" type="noConversion"/>
  </si>
  <si>
    <t>마이크론 Crucial DDR5-5600 CL46 대원씨티에스 (8GB)x2 슬롯활용 듀얼링크  16GB구성</t>
    <phoneticPr fontId="1" type="noConversion"/>
  </si>
  <si>
    <t>COLORFUL 지포스 RTX 4060 토마호크 DUO V2 D6 8GB</t>
    <phoneticPr fontId="1" type="noConversion"/>
  </si>
  <si>
    <t>ESSENCORE KLEVV CRAS C910 M.2 NVMe (500GB)</t>
    <phoneticPr fontId="1" type="noConversion"/>
  </si>
  <si>
    <t>DAVEN D4 MESH (블랙)</t>
    <phoneticPr fontId="1" type="noConversion"/>
  </si>
  <si>
    <t>김자영 (채널문의)D5 (최종)</t>
    <phoneticPr fontId="1" type="noConversion"/>
  </si>
  <si>
    <t>모니터</t>
    <phoneticPr fontId="1" type="noConversion"/>
  </si>
  <si>
    <t xml:space="preserve">게이밍 장패드 서비스 </t>
    <phoneticPr fontId="1" type="noConversion"/>
  </si>
  <si>
    <t>장패드</t>
    <phoneticPr fontId="1" type="noConversion"/>
  </si>
  <si>
    <t>앱코 K580 교체축 기계식(적축) 블랙/화이트</t>
    <phoneticPr fontId="1" type="noConversion"/>
  </si>
  <si>
    <t>키보드</t>
    <phoneticPr fontId="1" type="noConversion"/>
  </si>
  <si>
    <t>마우스</t>
    <phoneticPr fontId="1" type="noConversion"/>
  </si>
  <si>
    <t>로지텍 G102 마우스 정품</t>
    <phoneticPr fontId="1" type="noConversion"/>
  </si>
  <si>
    <t xml:space="preserve"> 비트엠 244F 165 IPS 블랙 무결점</t>
    <phoneticPr fontId="1" type="noConversion"/>
  </si>
  <si>
    <t>배송비</t>
    <phoneticPr fontId="1" type="noConversion"/>
  </si>
  <si>
    <t>배송은 착불로 발송</t>
    <phoneticPr fontId="1" type="noConversion"/>
  </si>
  <si>
    <t>발로/노블/배그/오버등등..  화도읍 맷돌로 115  중흥아파트 106동 1101호</t>
    <phoneticPr fontId="1" type="noConversion"/>
  </si>
  <si>
    <t>계약금</t>
    <phoneticPr fontId="1" type="noConversion"/>
  </si>
  <si>
    <t>실수로 메모리 16하나더 추가됨 -.-;;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</si>
</sst>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176" fontId="10" fillId="7" borderId="12" xfId="0" applyNumberFormat="1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3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22" t="s">
        <v>69</v>
      </c>
      <c r="D1" s="123"/>
      <c r="E1" s="52"/>
      <c r="F1" s="53"/>
      <c r="G1" s="53"/>
      <c r="H1" s="54"/>
    </row>
    <row r="2" spans="1:9" ht="22.5" customHeight="1">
      <c r="A2" s="15" t="s">
        <v>34</v>
      </c>
      <c r="B2" s="16">
        <v>1032724487</v>
      </c>
      <c r="C2" s="124"/>
      <c r="D2" s="125"/>
      <c r="E2" s="55"/>
      <c r="F2" s="56"/>
      <c r="G2" s="56"/>
      <c r="H2" s="57"/>
    </row>
    <row r="3" spans="1:9" ht="22.5" customHeight="1">
      <c r="A3" s="15" t="s">
        <v>35</v>
      </c>
      <c r="B3" s="17">
        <f ca="1">TODAY()</f>
        <v>45704</v>
      </c>
      <c r="C3" s="15" t="s">
        <v>36</v>
      </c>
      <c r="D3" s="18"/>
      <c r="E3" s="55"/>
      <c r="F3" s="56"/>
      <c r="G3" s="56"/>
      <c r="H3" s="57"/>
    </row>
    <row r="4" spans="1:9" ht="22.5" customHeight="1">
      <c r="A4" s="19" t="s">
        <v>33</v>
      </c>
      <c r="B4" s="126" t="s">
        <v>93</v>
      </c>
      <c r="C4" s="126"/>
      <c r="D4" s="127"/>
      <c r="E4" s="58"/>
      <c r="F4" s="59"/>
      <c r="G4" s="59"/>
      <c r="H4" s="60"/>
    </row>
    <row r="5" spans="1:9">
      <c r="A5" s="64" t="s">
        <v>0</v>
      </c>
      <c r="B5" s="65"/>
      <c r="C5" s="64" t="s">
        <v>5</v>
      </c>
      <c r="D5" s="65"/>
      <c r="E5" s="20" t="s">
        <v>1</v>
      </c>
      <c r="F5" s="20"/>
      <c r="G5" s="20"/>
      <c r="H5" s="20" t="s">
        <v>4</v>
      </c>
    </row>
    <row r="6" spans="1:9" ht="24" customHeight="1">
      <c r="A6" s="106" t="s">
        <v>70</v>
      </c>
      <c r="B6" s="107"/>
      <c r="C6" s="66" t="s">
        <v>75</v>
      </c>
      <c r="D6" s="67"/>
      <c r="E6" s="21" t="s">
        <v>6</v>
      </c>
      <c r="F6" s="22">
        <v>240000</v>
      </c>
      <c r="G6" s="21">
        <v>1</v>
      </c>
      <c r="H6" s="22">
        <f>F6*G6</f>
        <v>240000</v>
      </c>
      <c r="I6" s="1"/>
    </row>
    <row r="7" spans="1:9" ht="24" customHeight="1">
      <c r="A7" s="108"/>
      <c r="B7" s="109"/>
      <c r="C7" s="66" t="s">
        <v>76</v>
      </c>
      <c r="D7" s="67"/>
      <c r="E7" s="23" t="s">
        <v>11</v>
      </c>
      <c r="F7" s="22">
        <v>23000</v>
      </c>
      <c r="G7" s="21">
        <v>1</v>
      </c>
      <c r="H7" s="22">
        <f t="shared" ref="H7:H20" si="0">F7*G7</f>
        <v>23000</v>
      </c>
      <c r="I7" s="1"/>
    </row>
    <row r="8" spans="1:9" ht="25.5" customHeight="1">
      <c r="A8" s="108"/>
      <c r="B8" s="109"/>
      <c r="C8" s="68" t="s">
        <v>77</v>
      </c>
      <c r="D8" s="69"/>
      <c r="E8" s="21" t="s">
        <v>7</v>
      </c>
      <c r="F8" s="22">
        <v>150000</v>
      </c>
      <c r="G8" s="21">
        <v>1</v>
      </c>
      <c r="H8" s="22">
        <f t="shared" si="0"/>
        <v>150000</v>
      </c>
      <c r="I8" s="1"/>
    </row>
    <row r="9" spans="1:9" ht="37.5" customHeight="1">
      <c r="A9" s="108"/>
      <c r="B9" s="109"/>
      <c r="C9" s="66" t="s">
        <v>78</v>
      </c>
      <c r="D9" s="67"/>
      <c r="E9" s="21" t="s">
        <v>8</v>
      </c>
      <c r="F9" s="22">
        <v>32000</v>
      </c>
      <c r="G9" s="21">
        <v>2</v>
      </c>
      <c r="H9" s="22">
        <f t="shared" si="0"/>
        <v>64000</v>
      </c>
      <c r="I9" s="1"/>
    </row>
    <row r="10" spans="1:9" ht="24" customHeight="1">
      <c r="A10" s="108"/>
      <c r="B10" s="109"/>
      <c r="C10" s="66" t="s">
        <v>79</v>
      </c>
      <c r="D10" s="67"/>
      <c r="E10" s="21" t="s">
        <v>9</v>
      </c>
      <c r="F10" s="22">
        <v>450000</v>
      </c>
      <c r="G10" s="21">
        <v>1</v>
      </c>
      <c r="H10" s="22">
        <f t="shared" si="0"/>
        <v>450000</v>
      </c>
      <c r="I10" s="1"/>
    </row>
    <row r="11" spans="1:9" ht="24" customHeight="1">
      <c r="A11" s="108"/>
      <c r="B11" s="109"/>
      <c r="C11" s="137"/>
      <c r="D11" s="138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8"/>
      <c r="B12" s="109"/>
      <c r="C12" s="139" t="s">
        <v>80</v>
      </c>
      <c r="D12" s="67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8"/>
      <c r="B13" s="109"/>
      <c r="C13" s="131" t="s">
        <v>95</v>
      </c>
      <c r="D13" s="132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8"/>
      <c r="B14" s="109"/>
      <c r="C14" s="131" t="s">
        <v>81</v>
      </c>
      <c r="D14" s="132"/>
      <c r="E14" s="21" t="s">
        <v>62</v>
      </c>
      <c r="F14" s="22">
        <v>37000</v>
      </c>
      <c r="G14" s="21">
        <v>1</v>
      </c>
      <c r="H14" s="22">
        <f t="shared" si="0"/>
        <v>37000</v>
      </c>
      <c r="I14" s="1"/>
    </row>
    <row r="15" spans="1:9" ht="24" customHeight="1">
      <c r="A15" s="108"/>
      <c r="B15" s="109"/>
      <c r="C15" s="131" t="s">
        <v>74</v>
      </c>
      <c r="D15" s="132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108"/>
      <c r="B16" s="109"/>
      <c r="C16" s="133"/>
      <c r="D16" s="134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8"/>
      <c r="B17" s="109"/>
      <c r="C17" s="140" t="s">
        <v>71</v>
      </c>
      <c r="D17" s="117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40" t="s">
        <v>66</v>
      </c>
      <c r="F18" s="39"/>
      <c r="G18" s="40"/>
      <c r="H18" s="30">
        <f t="shared" si="0"/>
        <v>0</v>
      </c>
      <c r="I18" s="1"/>
    </row>
    <row r="19" spans="1:9">
      <c r="A19" s="108"/>
      <c r="B19" s="109"/>
      <c r="C19" s="135" t="s">
        <v>73</v>
      </c>
      <c r="D19" s="136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8"/>
      <c r="B20" s="109"/>
      <c r="C20" s="129"/>
      <c r="D20" s="130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10" t="s">
        <v>61</v>
      </c>
      <c r="B21" s="111"/>
      <c r="C21" s="128" t="s">
        <v>12</v>
      </c>
      <c r="D21" s="128"/>
      <c r="E21" s="101">
        <f>SUM(H6:H20)</f>
        <v>1160000</v>
      </c>
      <c r="F21" s="101"/>
      <c r="G21" s="26">
        <v>1</v>
      </c>
      <c r="H21" s="63" t="s">
        <v>14</v>
      </c>
      <c r="I21" s="1"/>
    </row>
    <row r="22" spans="1:9" ht="12.75" customHeight="1">
      <c r="A22" s="112"/>
      <c r="B22" s="113"/>
      <c r="C22" s="128"/>
      <c r="D22" s="128"/>
      <c r="E22" s="101">
        <f>E21*G21</f>
        <v>1160000</v>
      </c>
      <c r="F22" s="101"/>
      <c r="G22" s="101"/>
      <c r="H22" s="63"/>
      <c r="I22" s="1"/>
    </row>
    <row r="23" spans="1:9" ht="12.75" customHeight="1">
      <c r="A23" s="112"/>
      <c r="B23" s="113"/>
      <c r="C23" s="128"/>
      <c r="D23" s="128"/>
      <c r="E23" s="101"/>
      <c r="F23" s="101"/>
      <c r="G23" s="101"/>
      <c r="H23" s="63"/>
      <c r="I23" s="1"/>
    </row>
    <row r="24" spans="1:9" ht="17.25" customHeight="1">
      <c r="A24" s="112"/>
      <c r="B24" s="113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4"/>
      <c r="B25" s="115"/>
      <c r="C25" s="97" t="s">
        <v>90</v>
      </c>
      <c r="D25" s="98"/>
      <c r="E25" s="28" t="s">
        <v>83</v>
      </c>
      <c r="F25" s="22">
        <v>130000</v>
      </c>
      <c r="G25" s="21">
        <v>1</v>
      </c>
      <c r="H25" s="22">
        <f>F25*G25</f>
        <v>130000</v>
      </c>
      <c r="I25" s="1"/>
    </row>
    <row r="26" spans="1:9" ht="25.15" customHeight="1">
      <c r="A26" s="79" t="s">
        <v>68</v>
      </c>
      <c r="B26" s="80"/>
      <c r="C26" s="118" t="s">
        <v>86</v>
      </c>
      <c r="D26" s="118"/>
      <c r="E26" s="28" t="s">
        <v>87</v>
      </c>
      <c r="F26" s="22">
        <v>30000</v>
      </c>
      <c r="G26" s="21">
        <v>1</v>
      </c>
      <c r="H26" s="22">
        <f>F26*G26</f>
        <v>30000</v>
      </c>
      <c r="I26" s="1"/>
    </row>
    <row r="27" spans="1:9">
      <c r="A27" s="81"/>
      <c r="B27" s="82"/>
      <c r="C27" s="119" t="s">
        <v>89</v>
      </c>
      <c r="D27" s="119"/>
      <c r="E27" s="28" t="s">
        <v>88</v>
      </c>
      <c r="F27" s="22">
        <v>25000</v>
      </c>
      <c r="G27" s="21">
        <v>1</v>
      </c>
      <c r="H27" s="22">
        <f t="shared" ref="H27:H33" si="1">F27*G27</f>
        <v>25000</v>
      </c>
      <c r="I27" s="1"/>
    </row>
    <row r="28" spans="1:9">
      <c r="A28" s="81"/>
      <c r="B28" s="82"/>
      <c r="C28" s="119" t="s">
        <v>84</v>
      </c>
      <c r="D28" s="119"/>
      <c r="E28" s="28" t="s">
        <v>85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81"/>
      <c r="B29" s="82"/>
      <c r="C29" s="119"/>
      <c r="D29" s="119"/>
      <c r="E29" s="28"/>
      <c r="F29" s="22"/>
      <c r="G29" s="21"/>
      <c r="H29" s="22">
        <f t="shared" si="1"/>
        <v>0</v>
      </c>
      <c r="I29" s="1"/>
    </row>
    <row r="30" spans="1:9">
      <c r="A30" s="81"/>
      <c r="B30" s="82"/>
      <c r="C30" s="119" t="s">
        <v>92</v>
      </c>
      <c r="D30" s="119"/>
      <c r="E30" s="28" t="s">
        <v>91</v>
      </c>
      <c r="F30" s="22"/>
      <c r="G30" s="21"/>
      <c r="H30" s="22">
        <f t="shared" si="1"/>
        <v>0</v>
      </c>
      <c r="I30" s="1"/>
    </row>
    <row r="31" spans="1:9">
      <c r="A31" s="81"/>
      <c r="B31" s="82"/>
      <c r="C31" s="119" t="s">
        <v>94</v>
      </c>
      <c r="D31" s="119"/>
      <c r="E31" s="29"/>
      <c r="F31" s="30">
        <v>335000</v>
      </c>
      <c r="G31" s="31">
        <v>-1</v>
      </c>
      <c r="H31" s="30">
        <f t="shared" si="1"/>
        <v>-335000</v>
      </c>
      <c r="I31" s="1"/>
    </row>
    <row r="32" spans="1:9" ht="16.5" hidden="1" customHeight="1">
      <c r="A32" s="81"/>
      <c r="B32" s="82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3"/>
      <c r="B33" s="84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42" t="s">
        <v>24</v>
      </c>
      <c r="B34" s="43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-150000</v>
      </c>
      <c r="F34" s="103"/>
      <c r="G34" s="103"/>
      <c r="H34" s="61" t="s">
        <v>14</v>
      </c>
      <c r="I34" s="1"/>
    </row>
    <row r="35" spans="1:9" ht="14.25" customHeight="1">
      <c r="A35" s="44"/>
      <c r="B35" s="45"/>
      <c r="C35" s="93"/>
      <c r="D35" s="94"/>
      <c r="E35" s="104"/>
      <c r="F35" s="105"/>
      <c r="G35" s="105"/>
      <c r="H35" s="62"/>
      <c r="I35" s="1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32" t="s">
        <v>4</v>
      </c>
      <c r="F36" s="72">
        <f>SUM(E22,E34)</f>
        <v>1010000</v>
      </c>
      <c r="G36" s="72"/>
      <c r="H36" s="33" t="s">
        <v>14</v>
      </c>
      <c r="I36" s="1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32" t="s">
        <v>15</v>
      </c>
      <c r="F37" s="70">
        <f>F36*1.1-F36</f>
        <v>101000</v>
      </c>
      <c r="G37" s="71"/>
      <c r="H37" s="34"/>
      <c r="I37" s="1"/>
    </row>
    <row r="38" spans="1:9" ht="17.25" customHeight="1">
      <c r="A38" s="77" t="s">
        <v>22</v>
      </c>
      <c r="B38" s="78"/>
      <c r="C38" s="46"/>
      <c r="D38" s="47"/>
      <c r="E38" s="32" t="s">
        <v>21</v>
      </c>
      <c r="F38" s="85" t="s">
        <v>59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2" t="s">
        <v>23</v>
      </c>
      <c r="B39" s="43"/>
      <c r="C39" s="48">
        <f>SUM(C36:C37)-C38</f>
        <v>0</v>
      </c>
      <c r="D39" s="49"/>
      <c r="E39" s="36" t="s">
        <v>60</v>
      </c>
      <c r="F39" s="74"/>
      <c r="G39" s="75"/>
      <c r="H39" s="76"/>
      <c r="I39" s="1"/>
    </row>
    <row r="40" spans="1:9" ht="20.25" customHeight="1">
      <c r="A40" s="44"/>
      <c r="B40" s="45"/>
      <c r="C40" s="50"/>
      <c r="D40" s="51"/>
      <c r="E40" s="37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1111000</v>
      </c>
      <c r="G40" s="7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1" t="s">
        <v>43</v>
      </c>
      <c r="G41" s="121"/>
      <c r="H41" s="6">
        <f>F40-(F37+F36)</f>
        <v>0</v>
      </c>
      <c r="I41" s="1"/>
    </row>
    <row r="42" spans="1:9" ht="16.5" customHeight="1">
      <c r="B42" s="12"/>
      <c r="C42" s="1"/>
      <c r="D42" s="1"/>
      <c r="E42" s="41"/>
      <c r="F42" s="41"/>
      <c r="G42" s="41"/>
      <c r="H42" s="41"/>
      <c r="I42" s="1"/>
    </row>
    <row r="43" spans="1:9">
      <c r="A43" s="120"/>
      <c r="B43" s="120"/>
      <c r="C43" s="1"/>
      <c r="D43" s="1"/>
      <c r="E43" s="41"/>
      <c r="F43" s="41"/>
      <c r="G43" s="41"/>
      <c r="H43" s="41"/>
      <c r="I43" s="1"/>
    </row>
    <row r="44" spans="1:9">
      <c r="C44" s="1"/>
      <c r="D44" s="1"/>
      <c r="E44" s="41"/>
      <c r="F44" s="41"/>
      <c r="G44" s="41"/>
      <c r="H44" s="41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0" t="s">
        <v>54</v>
      </c>
      <c r="B3" s="120"/>
      <c r="C3" s="120"/>
      <c r="E3" t="s">
        <v>47</v>
      </c>
      <c r="F3">
        <f>Sheet1!F36</f>
        <v>1010000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561000</v>
      </c>
      <c r="D6" t="s">
        <v>50</v>
      </c>
    </row>
    <row r="8" spans="1:7">
      <c r="A8" s="120" t="s">
        <v>55</v>
      </c>
      <c r="B8" s="120"/>
      <c r="C8" s="120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1009999.9999999999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1010000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1010000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2025-02-15T03:47:17Z</cp:lastPrinted>
  <dcterms:created xsi:type="dcterms:W3CDTF">2019-03-28T03:58:09Z</dcterms:created>
  <dcterms:modified xsi:type="dcterms:W3CDTF">2025-02-16T01:53:54Z</dcterms:modified>
</cp:coreProperties>
</file>