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DDAB617-07A7-40F3-8178-05EBFE75B56F}" xr6:coauthVersionLast="47" xr6:coauthVersionMax="47" xr10:uidLastSave="{00000000-0000-0000-0000-000000000000}"/>
  <bookViews>
    <workbookView xWindow="31185" yWindow="270" windowWidth="25245" windowHeight="144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<sst xmlns="http://schemas.openxmlformats.org/spreadsheetml/2006/main" count="87" uniqueCount="77">
  <si>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</si>
  <si>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</si>
  <si>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</si>
  <si>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</si>
  <si>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</si>
  <si>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</si>
  <si>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</si>
  <si>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</si>
  <si>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</si>
  <si>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</si>
  <si>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</si>
  <si>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</si>
  <si>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</si>
  <si>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</si>
  <si>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</si>
  <si>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</si>
  <si>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</si>
  <si>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</si>
  <si>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</si>
  <si>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</si>
  <si>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</si>
  <si>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</si>
  <si>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</si>
  <si>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</si>
  <si>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</si>
  <si>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</si>
  <si>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</si>
  <si>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</si>
  <si>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</si>
  <si>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</si>
  <si>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</si>
  <si>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</si>
  <si>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</si>
  <si>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</si>
  <si>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</si>
  <si>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</si>
  <si>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</si>
  <si>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</si>
  <si>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</si>
  <si>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</si>
  <si>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</si>
  <si>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</si>
  <si>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</si>
  <si>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</si>
  <si>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</si>
  <si>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</si>
  <si>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</si>
  <si>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</si>
  <si>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</si>
  <si>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</si>
  <si>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</si>
  <si>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</si>
  <si>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</si>
  <si>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</si>
  <si>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</si>
  <si>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</si>
  <si>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</si>
  <si>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</si>
  <si>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</si>
  <si>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</si>
  <si>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</si>
  <si>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</si>
  <si>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인텔정품쿨러</t>
    <phoneticPr fontId="1" type="noConversion"/>
  </si>
  <si>
    <t>이체 및 세금계산서</t>
  </si>
  <si>
    <t>삼성전자 DDR4-(8GB)</t>
    <phoneticPr fontId="1" type="noConversion"/>
  </si>
  <si>
    <t xml:space="preserve"> 사무용 미니케이스</t>
    <phoneticPr fontId="1" type="noConversion"/>
  </si>
  <si>
    <t>마이크로닉스 사무용 SG-400 정격400W</t>
    <phoneticPr fontId="1" type="noConversion"/>
  </si>
  <si>
    <t xml:space="preserve">인텔 팬티엄 G6405  </t>
    <phoneticPr fontId="1" type="noConversion"/>
  </si>
  <si>
    <t>ASROCK H510M-HDV/M.2</t>
    <phoneticPr fontId="1" type="noConversion"/>
  </si>
  <si>
    <t>인텔 UHD내장그래픽</t>
    <phoneticPr fontId="1" type="noConversion"/>
  </si>
  <si>
    <t>일반대비 속도빠른 NVME M.2 256GB</t>
    <phoneticPr fontId="1" type="noConversion"/>
  </si>
  <si>
    <t>김지혁님(가정용)</t>
    <phoneticPr fontId="1" type="noConversion"/>
  </si>
  <si>
    <t>키보드 마우스 유선셋트 서비스</t>
    <phoneticPr fontId="1" type="noConversion"/>
  </si>
  <si>
    <t>마우스패드 서비스</t>
    <phoneticPr fontId="1" type="noConversion"/>
  </si>
  <si>
    <t>키보드</t>
    <phoneticPr fontId="1" type="noConversion"/>
  </si>
  <si>
    <t>마우스패드</t>
    <phoneticPr fontId="1" type="noConversion"/>
  </si>
  <si>
    <t>▣ 기본무상 1년보증 (공임8만원 추가시)
(구입후 7일 이내 카페 가입시 
소프트웨어 문제 구입후2년간
원격지원가능)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</si>
</sst>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71</v>
      </c>
      <c r="C1" s="31" t="s">
        <v>76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9">
        <v>1097002202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6">
        <f ca="1">TODAY()</f>
        <v>45369</v>
      </c>
      <c r="C3" s="15" t="s">
        <v>42</v>
      </c>
      <c r="D3" s="18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48" t="s">
        <v>67</v>
      </c>
      <c r="D6" s="49"/>
      <c r="E6" s="3" t="s">
        <v>6</v>
      </c>
      <c r="F6" s="6">
        <v>98000</v>
      </c>
      <c r="G6" s="3">
        <v>1</v>
      </c>
      <c r="H6" s="6">
        <f>F6*G6</f>
        <v>98000</v>
      </c>
      <c r="I6" s="2"/>
    </row>
    <row r="7" spans="1:9" ht="24" customHeight="1">
      <c r="A7" s="62"/>
      <c r="B7" s="63"/>
      <c r="C7" s="48" t="s">
        <v>62</v>
      </c>
      <c r="D7" s="49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68</v>
      </c>
      <c r="D8" s="115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62"/>
      <c r="B9" s="63"/>
      <c r="C9" s="48" t="s">
        <v>64</v>
      </c>
      <c r="D9" s="49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62"/>
      <c r="B10" s="63"/>
      <c r="C10" s="48" t="s">
        <v>69</v>
      </c>
      <c r="D10" s="4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70</v>
      </c>
      <c r="D12" s="49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24" customHeight="1">
      <c r="A13" s="62"/>
      <c r="B13" s="63"/>
      <c r="C13" s="42"/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65</v>
      </c>
      <c r="D14" s="4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2"/>
      <c r="B15" s="63"/>
      <c r="C15" s="42" t="s">
        <v>66</v>
      </c>
      <c r="D15" s="43"/>
      <c r="E15" s="3" t="s">
        <v>12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60</v>
      </c>
      <c r="D17" s="54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16</v>
      </c>
      <c r="D20" s="39"/>
      <c r="E20" s="55">
        <f>SUM(H6:H19)</f>
        <v>388000</v>
      </c>
      <c r="F20" s="55"/>
      <c r="G20" s="24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388000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8"/>
      <c r="B24" s="69"/>
      <c r="C24" s="42" t="s">
        <v>72</v>
      </c>
      <c r="D24" s="43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5"/>
      <c r="B25" s="86"/>
      <c r="C25" s="82" t="s">
        <v>73</v>
      </c>
      <c r="D25" s="43"/>
      <c r="E25" s="5" t="s">
        <v>75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ref="H26:H32" si="1">F26*G26</f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388000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38800.000000000058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63</v>
      </c>
      <c r="G37" s="71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1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5" t="s">
        <v>20</v>
      </c>
      <c r="F39" s="119">
        <f>IF(F37="현금(이체X)",F35,IF(F37="웹결제",ROUND(Sheet2!B6,-4),IF(F37="이체 및 현금영수증",F35+F35*10%,IF(F37="이체 및 세금계산서",F35+F35*10%,IF(F37="이체 및 세금계산서",F35+F35*10%,)))))-F38</f>
        <v>426800</v>
      </c>
      <c r="G39" s="119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0" t="s">
        <v>59</v>
      </c>
      <c r="G40" s="30"/>
      <c r="H40" s="27">
        <f>F39-(F36+F35)</f>
        <v>0</v>
      </c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388000</v>
      </c>
    </row>
    <row r="5" spans="1:5">
      <c r="A5" t="s">
        <v>38</v>
      </c>
      <c r="B5">
        <f>B4*1.12</f>
        <v>434560.00000000006</v>
      </c>
    </row>
    <row r="6" spans="1:5">
      <c r="A6" t="s">
        <v>58</v>
      </c>
      <c r="B6">
        <f>B4*1.13</f>
        <v>438439.99999999994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2022-09-24T07:07:51Z</cp:lastPrinted>
  <dcterms:created xsi:type="dcterms:W3CDTF">2019-03-28T03:58:09Z</dcterms:created>
  <dcterms:modified xsi:type="dcterms:W3CDTF">2024-03-18T02:14:48Z</dcterms:modified>
</cp:coreProperties>
</file>