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066172D-B446-4F94-BA18-99B4B1BB8E13}" xr6:coauthVersionLast="47" xr6:coauthVersionMax="47" xr10:uidLastSave="{6B27BDD2-A889-452A-8848-487936CACF76}"/>
  <bookViews>
    <workbookView xWindow="1110" yWindow="4575" windowWidth="14400" windowHeight="115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<sst xmlns="http://schemas.openxmlformats.org/spreadsheetml/2006/main" count="94" uniqueCount="84">
  <si>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</si>
  <si>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</si>
  <si>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</si>
  <si>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</si>
  <si>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</si>
  <si>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</si>
  <si>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</si>
  <si>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</si>
  <si>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</si>
  <si>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</si>
  <si>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</si>
  <si>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</si>
  <si>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</si>
  <si>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</si>
  <si>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</si>
  <si>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</si>
  <si>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</si>
  <si>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</si>
  <si>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</si>
  <si>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</si>
  <si>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</si>
  <si>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</si>
  <si>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</si>
  <si>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</si>
  <si>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</si>
  <si>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</si>
  <si>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</si>
  <si>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</si>
  <si>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</si>
  <si>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</si>
  <si>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</si>
  <si>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</si>
  <si>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</si>
  <si>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</si>
  <si>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</si>
  <si>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</si>
  <si>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</si>
  <si>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</si>
  <si>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</si>
  <si>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</si>
  <si>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</si>
  <si>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</si>
  <si>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</si>
  <si>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</si>
  <si>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</si>
  <si>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</si>
  <si>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</si>
  <si>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</si>
  <si>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</si>
  <si>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</si>
  <si>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</si>
  <si>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</si>
  <si>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</si>
  <si>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</si>
  <si>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</si>
  <si>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</si>
  <si>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</si>
  <si>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</si>
  <si>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</si>
  <si>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</si>
  <si>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</si>
  <si>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안나현 고객님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</si>
  <si>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</si>
  <si>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</si>
  <si>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</si>
  <si>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(8GB)</t>
    <phoneticPr fontId="1" type="noConversion"/>
  </si>
  <si>
    <t>UHD 610 내장그래픽</t>
    <phoneticPr fontId="1" type="noConversion"/>
  </si>
  <si>
    <t>/</t>
    <phoneticPr fontId="1" type="noConversion"/>
  </si>
  <si>
    <t>잘만 EcoMax 500W</t>
    <phoneticPr fontId="1" type="noConversion"/>
  </si>
  <si>
    <t>케이블</t>
    <phoneticPr fontId="1" type="noConversion"/>
  </si>
  <si>
    <t>키보드</t>
    <phoneticPr fontId="1" type="noConversion"/>
  </si>
  <si>
    <t>마우스패드</t>
    <phoneticPr fontId="1" type="noConversion"/>
  </si>
  <si>
    <t>5mm 고급마우스패드 서비스</t>
    <phoneticPr fontId="1" type="noConversion"/>
  </si>
  <si>
    <t>DVI TO HDMI 2M (듀얼용케이블)</t>
    <phoneticPr fontId="1" type="noConversion"/>
  </si>
  <si>
    <t>모니터</t>
    <phoneticPr fontId="1" type="noConversion"/>
  </si>
  <si>
    <t>LG전자 27MK430H</t>
    <phoneticPr fontId="1" type="noConversion"/>
  </si>
  <si>
    <t>이메이션 x931 M.2 NVMe 256G
일반SSD대비 3배이상빠름</t>
    <phoneticPr fontId="1" type="noConversion"/>
  </si>
  <si>
    <t>큐닉스 사무용 합본셋트 서비스</t>
    <phoneticPr fontId="1" type="noConversion"/>
  </si>
  <si>
    <t>퀵배송</t>
    <phoneticPr fontId="1" type="noConversion"/>
  </si>
  <si>
    <t>DAVEN 라피네</t>
    <phoneticPr fontId="1" type="noConversion"/>
  </si>
  <si>
    <t>퀵배송 차량이동</t>
    <phoneticPr fontId="1" type="noConversion"/>
  </si>
  <si>
    <t>ipTIME A3000UA-2 4dbi</t>
    <phoneticPr fontId="1" type="noConversion"/>
  </si>
  <si>
    <t>랜카드</t>
    <phoneticPr fontId="1" type="noConversion"/>
  </si>
  <si>
    <t>역삼동 642-20 1410호 오후에 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</si>
</sst>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4" zoomScaleNormal="100" zoomScaleSheetLayoutView="100" workbookViewId="0">
      <selection activeCell="F36" sqref="F36:G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54</v>
      </c>
      <c r="B1" s="20" t="s">
        <v>61</v>
      </c>
      <c r="C1" s="42" t="s">
        <v>55</v>
      </c>
      <c r="D1" s="43"/>
      <c r="E1" s="104"/>
      <c r="F1" s="105"/>
      <c r="G1" s="105"/>
      <c r="H1" s="106"/>
    </row>
    <row r="2" spans="1:9" ht="22.5" customHeight="1">
      <c r="A2" s="15" t="s">
        <v>42</v>
      </c>
      <c r="B2" s="19">
        <v>1098051486</v>
      </c>
      <c r="C2" s="44"/>
      <c r="D2" s="45"/>
      <c r="E2" s="107"/>
      <c r="F2" s="108"/>
      <c r="G2" s="108"/>
      <c r="H2" s="109"/>
    </row>
    <row r="3" spans="1:9" ht="22.5" customHeight="1">
      <c r="A3" s="15" t="s">
        <v>43</v>
      </c>
      <c r="B3" s="16">
        <f ca="1">TODAY()</f>
        <v>44888</v>
      </c>
      <c r="C3" s="15" t="s">
        <v>44</v>
      </c>
      <c r="D3" s="18">
        <v>44892</v>
      </c>
      <c r="E3" s="107"/>
      <c r="F3" s="108"/>
      <c r="G3" s="108"/>
      <c r="H3" s="109"/>
    </row>
    <row r="4" spans="1:9" ht="22.5" customHeight="1">
      <c r="A4" s="14" t="s">
        <v>41</v>
      </c>
      <c r="B4" s="48" t="s">
        <v>83</v>
      </c>
      <c r="C4" s="48"/>
      <c r="D4" s="49"/>
      <c r="E4" s="110"/>
      <c r="F4" s="111"/>
      <c r="G4" s="111"/>
      <c r="H4" s="112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2" t="s">
        <v>56</v>
      </c>
      <c r="B6" s="33"/>
      <c r="C6" s="59" t="s">
        <v>62</v>
      </c>
      <c r="D6" s="60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34"/>
      <c r="B7" s="35"/>
      <c r="C7" s="59" t="s">
        <v>63</v>
      </c>
      <c r="D7" s="60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4"/>
      <c r="B8" s="35"/>
      <c r="C8" s="116" t="s">
        <v>64</v>
      </c>
      <c r="D8" s="117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34"/>
      <c r="B9" s="35"/>
      <c r="C9" s="59" t="s">
        <v>65</v>
      </c>
      <c r="D9" s="60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34"/>
      <c r="B10" s="35"/>
      <c r="C10" s="59" t="s">
        <v>66</v>
      </c>
      <c r="D10" s="60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4"/>
      <c r="B11" s="35"/>
      <c r="C11" s="61"/>
      <c r="D11" s="62"/>
      <c r="E11" s="3"/>
      <c r="F11" s="6"/>
      <c r="G11" s="3"/>
      <c r="H11" s="6">
        <f t="shared" si="0"/>
        <v>0</v>
      </c>
      <c r="I11" s="2"/>
    </row>
    <row r="12" spans="1:9" ht="24" customHeight="1">
      <c r="A12" s="34"/>
      <c r="B12" s="35"/>
      <c r="C12" s="63" t="s">
        <v>76</v>
      </c>
      <c r="D12" s="6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34"/>
      <c r="B13" s="35"/>
      <c r="C13" s="53" t="s">
        <v>67</v>
      </c>
      <c r="D13" s="54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4"/>
      <c r="B14" s="35"/>
      <c r="C14" s="53" t="s">
        <v>79</v>
      </c>
      <c r="D14" s="5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4"/>
      <c r="B15" s="35"/>
      <c r="C15" s="53" t="s">
        <v>68</v>
      </c>
      <c r="D15" s="54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17</v>
      </c>
      <c r="D17" s="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52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/>
      <c r="F19" s="7"/>
      <c r="G19" s="4"/>
      <c r="H19" s="6">
        <f t="shared" si="0"/>
        <v>0</v>
      </c>
      <c r="I19" s="2"/>
    </row>
    <row r="20" spans="1:9" ht="12.75" customHeight="1">
      <c r="A20" s="36" t="s">
        <v>57</v>
      </c>
      <c r="B20" s="37"/>
      <c r="C20" s="50" t="s">
        <v>16</v>
      </c>
      <c r="D20" s="50"/>
      <c r="E20" s="65">
        <f>SUM(H6:H19)</f>
        <v>390000</v>
      </c>
      <c r="F20" s="65"/>
      <c r="G20" s="25">
        <v>5</v>
      </c>
      <c r="H20" s="115" t="s">
        <v>18</v>
      </c>
      <c r="I20" s="2"/>
    </row>
    <row r="21" spans="1:9" ht="12.75" customHeight="1">
      <c r="A21" s="38"/>
      <c r="B21" s="39"/>
      <c r="C21" s="50"/>
      <c r="D21" s="50"/>
      <c r="E21" s="65">
        <f>E20*G20</f>
        <v>1950000</v>
      </c>
      <c r="F21" s="65"/>
      <c r="G21" s="65"/>
      <c r="H21" s="115"/>
      <c r="I21" s="2"/>
    </row>
    <row r="22" spans="1:9" ht="12.75" customHeight="1">
      <c r="A22" s="38"/>
      <c r="B22" s="39"/>
      <c r="C22" s="50"/>
      <c r="D22" s="50"/>
      <c r="E22" s="65"/>
      <c r="F22" s="65"/>
      <c r="G22" s="65"/>
      <c r="H22" s="115"/>
      <c r="I22" s="2"/>
    </row>
    <row r="23" spans="1:9" ht="17.25" customHeight="1">
      <c r="A23" s="38"/>
      <c r="B23" s="39"/>
      <c r="C23" s="80" t="s">
        <v>21</v>
      </c>
      <c r="D23" s="8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40"/>
      <c r="B24" s="41"/>
      <c r="C24" s="53" t="s">
        <v>77</v>
      </c>
      <c r="D24" s="54"/>
      <c r="E24" s="5" t="s">
        <v>70</v>
      </c>
      <c r="F24" s="6">
        <v>0</v>
      </c>
      <c r="G24" s="3">
        <v>6</v>
      </c>
      <c r="H24" s="6">
        <f>F24*G24</f>
        <v>0</v>
      </c>
      <c r="I24" s="2"/>
    </row>
    <row r="25" spans="1:9" ht="25.15" customHeight="1">
      <c r="A25" s="87"/>
      <c r="B25" s="88"/>
      <c r="C25" s="82" t="s">
        <v>72</v>
      </c>
      <c r="D25" s="54"/>
      <c r="E25" s="29" t="s">
        <v>71</v>
      </c>
      <c r="F25" s="6">
        <v>0</v>
      </c>
      <c r="G25" s="3">
        <v>5</v>
      </c>
      <c r="H25" s="6">
        <f t="shared" ref="H25:H32" si="1">F25*G25</f>
        <v>0</v>
      </c>
      <c r="I25" s="2"/>
    </row>
    <row r="26" spans="1:9">
      <c r="A26" s="89"/>
      <c r="B26" s="90"/>
      <c r="C26" s="83" t="s">
        <v>73</v>
      </c>
      <c r="D26" s="84"/>
      <c r="E26" s="5" t="s">
        <v>69</v>
      </c>
      <c r="F26" s="6">
        <v>0</v>
      </c>
      <c r="G26" s="3">
        <v>5</v>
      </c>
      <c r="H26" s="6">
        <f t="shared" si="1"/>
        <v>0</v>
      </c>
      <c r="I26" s="2"/>
    </row>
    <row r="27" spans="1:9">
      <c r="A27" s="89"/>
      <c r="B27" s="90"/>
      <c r="C27" s="30" t="s">
        <v>75</v>
      </c>
      <c r="D27" s="31"/>
      <c r="E27" s="5" t="s">
        <v>74</v>
      </c>
      <c r="F27" s="6">
        <v>198000</v>
      </c>
      <c r="G27" s="3">
        <v>10</v>
      </c>
      <c r="H27" s="6">
        <f t="shared" si="1"/>
        <v>1980000</v>
      </c>
      <c r="I27" s="2"/>
    </row>
    <row r="28" spans="1:9">
      <c r="A28" s="89"/>
      <c r="B28" s="90"/>
      <c r="C28" s="30" t="s">
        <v>80</v>
      </c>
      <c r="D28" s="31"/>
      <c r="E28" s="5" t="s">
        <v>78</v>
      </c>
      <c r="F28" s="6">
        <v>40000</v>
      </c>
      <c r="G28" s="3">
        <v>1</v>
      </c>
      <c r="H28" s="6">
        <f t="shared" si="1"/>
        <v>40000</v>
      </c>
      <c r="I28" s="2"/>
    </row>
    <row r="29" spans="1:9">
      <c r="A29" s="89"/>
      <c r="B29" s="90"/>
      <c r="C29" s="30" t="s">
        <v>81</v>
      </c>
      <c r="D29" s="31"/>
      <c r="E29" s="5" t="s">
        <v>82</v>
      </c>
      <c r="F29" s="6">
        <v>33900</v>
      </c>
      <c r="G29" s="3">
        <v>5</v>
      </c>
      <c r="H29" s="6">
        <f t="shared" si="1"/>
        <v>169500</v>
      </c>
      <c r="I29" s="2"/>
    </row>
    <row r="30" spans="1:9">
      <c r="A30" s="89"/>
      <c r="B30" s="90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30"/>
      <c r="D31" s="31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30</v>
      </c>
      <c r="B33" s="94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2189500</v>
      </c>
      <c r="F33" s="67"/>
      <c r="G33" s="67"/>
      <c r="H33" s="113" t="s">
        <v>18</v>
      </c>
      <c r="I33" s="2"/>
    </row>
    <row r="34" spans="1:9" ht="14.25" customHeight="1">
      <c r="A34" s="95"/>
      <c r="B34" s="96"/>
      <c r="C34" s="78"/>
      <c r="D34" s="79"/>
      <c r="E34" s="68"/>
      <c r="F34" s="69"/>
      <c r="G34" s="69"/>
      <c r="H34" s="114"/>
      <c r="I34" s="2"/>
    </row>
    <row r="35" spans="1:9" ht="16.5" customHeight="1">
      <c r="A35" s="85" t="s">
        <v>33</v>
      </c>
      <c r="B35" s="86"/>
      <c r="C35" s="74"/>
      <c r="D35" s="75"/>
      <c r="E35" s="8" t="s">
        <v>4</v>
      </c>
      <c r="F35" s="120">
        <f>SUM(E21,E33)</f>
        <v>4139500</v>
      </c>
      <c r="G35" s="120"/>
      <c r="H35" s="9" t="s">
        <v>18</v>
      </c>
      <c r="I35" s="2"/>
    </row>
    <row r="36" spans="1:9" ht="16.5" customHeight="1">
      <c r="A36" s="85" t="s">
        <v>32</v>
      </c>
      <c r="B36" s="86"/>
      <c r="C36" s="72"/>
      <c r="D36" s="73"/>
      <c r="E36" s="8" t="s">
        <v>19</v>
      </c>
      <c r="F36" s="118">
        <f>F35*1.1-F35</f>
        <v>413950</v>
      </c>
      <c r="G36" s="119"/>
      <c r="H36" s="10"/>
      <c r="I36" s="2"/>
    </row>
    <row r="37" spans="1:9" ht="17.25" customHeight="1">
      <c r="A37" s="85" t="s">
        <v>28</v>
      </c>
      <c r="B37" s="86"/>
      <c r="C37" s="98"/>
      <c r="D37" s="99"/>
      <c r="E37" s="8" t="s">
        <v>27</v>
      </c>
      <c r="F37" s="70" t="s">
        <v>58</v>
      </c>
      <c r="G37" s="71"/>
      <c r="H37" s="28"/>
      <c r="I37" s="2"/>
    </row>
    <row r="38" spans="1:9" ht="19.5" customHeight="1">
      <c r="A38" s="93" t="s">
        <v>29</v>
      </c>
      <c r="B38" s="94"/>
      <c r="C38" s="100">
        <f>SUM(C35:C36)-C37</f>
        <v>0</v>
      </c>
      <c r="D38" s="101"/>
      <c r="E38" s="22" t="s">
        <v>28</v>
      </c>
      <c r="F38" s="122">
        <v>53450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6" t="s">
        <v>20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4500000</v>
      </c>
      <c r="G39" s="121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7" t="s">
        <v>60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4139500</v>
      </c>
    </row>
    <row r="5" spans="1:5">
      <c r="A5" t="s">
        <v>40</v>
      </c>
      <c r="B5">
        <f>B4*1.13</f>
        <v>4677635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47</v>
      </c>
      <c r="B8" s="11">
        <v>70000</v>
      </c>
    </row>
    <row r="9" spans="1:5">
      <c r="A9" t="s">
        <v>45</v>
      </c>
      <c r="B9" s="11">
        <v>80000</v>
      </c>
    </row>
    <row r="10" spans="1:5">
      <c r="A10" t="s">
        <v>46</v>
      </c>
      <c r="B10" s="11">
        <v>100000</v>
      </c>
    </row>
    <row r="11" spans="1:5">
      <c r="A11" t="s">
        <v>49</v>
      </c>
      <c r="B11" s="11">
        <v>151200</v>
      </c>
    </row>
    <row r="12" spans="1:5">
      <c r="A12" t="s">
        <v>48</v>
      </c>
      <c r="B12" s="11">
        <v>188000</v>
      </c>
    </row>
    <row r="13" spans="1:5">
      <c r="A13" t="s">
        <v>50</v>
      </c>
      <c r="B13" s="11">
        <v>194290</v>
      </c>
    </row>
    <row r="14" spans="1:5">
      <c r="A14" t="s">
        <v>51</v>
      </c>
      <c r="B14" s="11">
        <v>359000</v>
      </c>
    </row>
    <row r="15" spans="1:5">
      <c r="A15" t="s">
        <v>53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2022-11-23T01:38:28Z</cp:lastPrinted>
  <dcterms:created xsi:type="dcterms:W3CDTF">2019-03-28T03:58:09Z</dcterms:created>
  <dcterms:modified xsi:type="dcterms:W3CDTF">2022-11-23T05:51:46Z</dcterms:modified>
</cp:coreProperties>
</file>