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21AA5A47-E6BB-4C56-B44A-73A7A05EBDF7}" xr6:coauthVersionLast="47" xr6:coauthVersionMax="47" xr10:uidLastSave="{8D77CC60-E87E-4976-B9C1-5CC2A604744A}"/>
  <bookViews>
    <workbookView xWindow="10710" yWindow="1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<sst xmlns="http://schemas.openxmlformats.org/spreadsheetml/2006/main" count="91" uniqueCount="81">
  <si>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</si>
  <si>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</si>
  <si>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</si>
  <si>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</si>
  <si>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</si>
  <si>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</si>
  <si>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</si>
  <si>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</si>
  <si>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</si>
  <si>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</si>
  <si>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</si>
  <si>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</si>
  <si>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</si>
  <si>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</si>
  <si>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</si>
  <si>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</si>
  <si>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</si>
  <si>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</si>
  <si>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</si>
  <si>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</si>
  <si>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</si>
  <si>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</si>
  <si>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</si>
  <si>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</si>
  <si>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</si>
  <si>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</si>
  <si>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</si>
  <si>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</si>
  <si>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</si>
  <si>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</si>
  <si>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</si>
  <si>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</si>
  <si>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</si>
  <si>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</si>
  <si>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</si>
  <si>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</si>
  <si>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</si>
  <si>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</si>
  <si>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</si>
  <si>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</si>
  <si>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</si>
  <si>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</si>
  <si>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</si>
  <si>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</si>
  <si>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</si>
  <si>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</si>
  <si>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</si>
  <si>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</si>
  <si>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</si>
  <si>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</si>
  <si>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</si>
  <si>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</si>
  <si>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</si>
  <si>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</si>
  <si>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</si>
  <si>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</si>
  <si>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</si>
  <si>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</si>
  <si>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</si>
  <si>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</si>
  <si>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</si>
  <si>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</si>
  <si>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</si>
  <si>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삼성전자 DDR4-3200 (8GB)</t>
    <phoneticPr fontId="1" type="noConversion"/>
  </si>
  <si>
    <t>DAVEN KAISER AIR 강화유리 (화이트)</t>
    <phoneticPr fontId="1" type="noConversion"/>
  </si>
  <si>
    <t>마이크로닉스 Classic II 풀체인지 600W 80PLUS BRONZE   AS 7년보증</t>
    <phoneticPr fontId="1" type="noConversion"/>
  </si>
  <si>
    <t>LEADCOOL POONG AC-3100 ARGB</t>
    <phoneticPr fontId="1" type="noConversion"/>
  </si>
  <si>
    <t xml:space="preserve"> WD Blue SN570 M.2 NVMe (500GB)일반대비 읽고 쓰고 3-5배 빠릅니다.</t>
    <phoneticPr fontId="1" type="noConversion"/>
  </si>
  <si>
    <t>인텔 코어i5-11세대 11400F (로켓레이크S) (정품)</t>
    <phoneticPr fontId="1" type="noConversion"/>
  </si>
  <si>
    <t>이체 및 현금영수증</t>
  </si>
  <si>
    <t>최인수  고객님</t>
    <phoneticPr fontId="1" type="noConversion"/>
  </si>
  <si>
    <t>리버텍 PIXELART PA2541F IPS 리얼 144 게이밍 무결점</t>
    <phoneticPr fontId="1" type="noConversion"/>
  </si>
  <si>
    <t>모니터</t>
    <phoneticPr fontId="1" type="noConversion"/>
  </si>
  <si>
    <t xml:space="preserve"> 게이밍  마우스 서비스 </t>
    <phoneticPr fontId="1" type="noConversion"/>
  </si>
  <si>
    <t>게이밍 장패드 서비스</t>
    <phoneticPr fontId="1" type="noConversion"/>
  </si>
  <si>
    <t>마우스</t>
    <phoneticPr fontId="1" type="noConversion"/>
  </si>
  <si>
    <t>마우스패드</t>
    <phoneticPr fontId="1" type="noConversion"/>
  </si>
  <si>
    <t>MSI 지포스 GTX 1660 SUPER 벤투스 S OC D6 6GB</t>
    <phoneticPr fontId="1" type="noConversion"/>
  </si>
  <si>
    <t>MSI MAG B560M 박격포</t>
    <phoneticPr fontId="1" type="noConversion"/>
  </si>
  <si>
    <t>그래픽 단가 맟춰드리고 메인보드 B660-&gt;B550</t>
    <phoneticPr fontId="1" type="noConversion"/>
  </si>
  <si>
    <t>으로변경 (12세대-&gt;11세대로변경)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</si>
</sst>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70</v>
      </c>
      <c r="C1" s="33" t="s">
        <v>59</v>
      </c>
      <c r="D1" s="34"/>
      <c r="E1" s="106"/>
      <c r="F1" s="107"/>
      <c r="G1" s="107"/>
      <c r="H1" s="108"/>
    </row>
    <row r="2" spans="1:9" ht="22.5" customHeight="1">
      <c r="A2" s="15" t="s">
        <v>40</v>
      </c>
      <c r="B2" s="20">
        <v>1020814901</v>
      </c>
      <c r="C2" s="35"/>
      <c r="D2" s="36"/>
      <c r="E2" s="109"/>
      <c r="F2" s="110"/>
      <c r="G2" s="110"/>
      <c r="H2" s="111"/>
    </row>
    <row r="3" spans="1:9" ht="22.5" customHeight="1">
      <c r="A3" s="15" t="s">
        <v>41</v>
      </c>
      <c r="B3" s="17">
        <f ca="1">TODAY()</f>
        <v>44808</v>
      </c>
      <c r="C3" s="16" t="s">
        <v>42</v>
      </c>
      <c r="D3" s="19"/>
      <c r="E3" s="109"/>
      <c r="F3" s="110"/>
      <c r="G3" s="110"/>
      <c r="H3" s="111"/>
    </row>
    <row r="4" spans="1:9" ht="22.5" customHeight="1">
      <c r="A4" s="14" t="s">
        <v>39</v>
      </c>
      <c r="B4" s="39"/>
      <c r="C4" s="39"/>
      <c r="D4" s="40"/>
      <c r="E4" s="112"/>
      <c r="F4" s="113"/>
      <c r="G4" s="113"/>
      <c r="H4" s="11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68</v>
      </c>
      <c r="D6" s="51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4"/>
      <c r="B7" s="65"/>
      <c r="C7" s="50" t="s">
        <v>66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8" t="s">
        <v>78</v>
      </c>
      <c r="D8" s="119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4"/>
      <c r="B9" s="65"/>
      <c r="C9" s="50" t="s">
        <v>63</v>
      </c>
      <c r="D9" s="51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64"/>
      <c r="B10" s="65"/>
      <c r="C10" s="50" t="s">
        <v>77</v>
      </c>
      <c r="D10" s="51"/>
      <c r="E10" s="3" t="s">
        <v>9</v>
      </c>
      <c r="F10" s="6">
        <v>298000</v>
      </c>
      <c r="G10" s="3">
        <v>1</v>
      </c>
      <c r="H10" s="6">
        <f t="shared" si="0"/>
        <v>298000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64</v>
      </c>
      <c r="D14" s="45"/>
      <c r="E14" s="3" t="s">
        <v>11</v>
      </c>
      <c r="F14" s="6">
        <v>51000</v>
      </c>
      <c r="G14" s="3">
        <v>1</v>
      </c>
      <c r="H14" s="6">
        <f t="shared" si="0"/>
        <v>51000</v>
      </c>
      <c r="I14" s="2"/>
    </row>
    <row r="15" spans="1:9" ht="24" customHeight="1">
      <c r="A15" s="64"/>
      <c r="B15" s="65"/>
      <c r="C15" s="44" t="s">
        <v>65</v>
      </c>
      <c r="D15" s="45"/>
      <c r="E15" s="3" t="s">
        <v>12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952000</v>
      </c>
      <c r="F20" s="57"/>
      <c r="G20" s="27">
        <v>1</v>
      </c>
      <c r="H20" s="117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952000</v>
      </c>
      <c r="F21" s="57"/>
      <c r="G21" s="57"/>
      <c r="H21" s="117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7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71</v>
      </c>
      <c r="D24" s="45"/>
      <c r="E24" s="5" t="s">
        <v>72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89"/>
      <c r="B25" s="90"/>
      <c r="C25" s="84" t="s">
        <v>73</v>
      </c>
      <c r="D25" s="45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1"/>
      <c r="B26" s="92"/>
      <c r="C26" s="84" t="s">
        <v>74</v>
      </c>
      <c r="D26" s="45"/>
      <c r="E26" s="5" t="s">
        <v>76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1"/>
      <c r="B27" s="92"/>
      <c r="C27" s="85" t="s">
        <v>79</v>
      </c>
      <c r="D27" s="86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C28" s="85" t="s">
        <v>80</v>
      </c>
      <c r="D28" s="86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150000</v>
      </c>
      <c r="F33" s="59"/>
      <c r="G33" s="59"/>
      <c r="H33" s="115" t="s">
        <v>18</v>
      </c>
      <c r="I33" s="2"/>
    </row>
    <row r="34" spans="1:9" ht="14.25" customHeight="1">
      <c r="A34" s="97"/>
      <c r="B34" s="98"/>
      <c r="C34" s="80"/>
      <c r="D34" s="81"/>
      <c r="E34" s="60"/>
      <c r="F34" s="61"/>
      <c r="G34" s="61"/>
      <c r="H34" s="116"/>
      <c r="I34" s="2"/>
    </row>
    <row r="35" spans="1:9" ht="16.5" customHeight="1">
      <c r="A35" s="87" t="s">
        <v>32</v>
      </c>
      <c r="B35" s="88"/>
      <c r="C35" s="76"/>
      <c r="D35" s="77"/>
      <c r="E35" s="8" t="s">
        <v>4</v>
      </c>
      <c r="F35" s="122">
        <f>SUM(E21,E33)</f>
        <v>1102000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4"/>
      <c r="D36" s="75"/>
      <c r="E36" s="8" t="s">
        <v>19</v>
      </c>
      <c r="F36" s="120">
        <f>F35*1.1-F35</f>
        <v>110200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2" t="s">
        <v>69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3" t="s">
        <v>27</v>
      </c>
      <c r="F38" s="124">
        <v>2200</v>
      </c>
      <c r="G38" s="125"/>
      <c r="H38" s="126"/>
      <c r="I38" s="2"/>
    </row>
    <row r="39" spans="1:9" ht="20.25" customHeight="1">
      <c r="A39" s="97"/>
      <c r="B39" s="98"/>
      <c r="C39" s="104"/>
      <c r="D39" s="105"/>
      <c r="E39" s="28" t="s">
        <v>20</v>
      </c>
      <c r="F39" s="123">
        <f>IF(F37="현금(이체X)",F35,IF(F37="웹결제",ROUND(Sheet2!B6,-4),IF(F37="이체 및 현금영수증",F35+F35*10%,IF(F37="이체 및 세금계산서",F35+F35*10%,IF(F37="이체 및 세금계산서",F35+F35*10%,)))))-F38</f>
        <v>1210000</v>
      </c>
      <c r="G39" s="12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-2200</v>
      </c>
      <c r="I40" s="2"/>
    </row>
    <row r="41" spans="1:9" ht="16.5" customHeight="1">
      <c r="C41" s="2"/>
      <c r="D41" s="2"/>
      <c r="E41" s="99" t="s">
        <v>56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1102000</v>
      </c>
    </row>
    <row r="5" spans="1:6">
      <c r="A5" t="s">
        <v>38</v>
      </c>
      <c r="B5">
        <f>B4*1.12</f>
        <v>1234240.0000000002</v>
      </c>
    </row>
    <row r="6" spans="1:6">
      <c r="A6" t="s">
        <v>58</v>
      </c>
      <c r="B6">
        <f>B4*1.13</f>
        <v>1245259.9999999998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2022-09-04T07:39:55Z</cp:lastPrinted>
  <dcterms:created xsi:type="dcterms:W3CDTF">2019-03-28T03:58:09Z</dcterms:created>
  <dcterms:modified xsi:type="dcterms:W3CDTF">2022-09-04T09:22:17Z</dcterms:modified>
</cp:coreProperties>
</file>