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2" documentId="8_{09D27FFF-1F84-4937-92B3-5DF7077C3719}" xr6:coauthVersionLast="47" xr6:coauthVersionMax="47" xr10:uidLastSave="{6BDA24EA-DDF3-409B-89AC-66E80E83B0FE}"/>
  <bookViews>
    <workbookView xWindow="-120" yWindow="-120" windowWidth="29040" windowHeight="15720" activeTab="1" xr2:uid="{5B069702-F2C5-4FC6-9A97-DECB5C381EFE}"/>
  </bookViews>
  <sheets>
    <sheet name="2022세금계산" sheetId="1" r:id="rId1"/>
    <sheet name="다드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" l="1"/>
  <c r="G19" i="2"/>
  <c r="R19" i="2" s="1"/>
  <c r="P18" i="2"/>
  <c r="G18" i="2"/>
  <c r="R18" i="2" s="1"/>
  <c r="P17" i="2"/>
  <c r="P20" i="2" s="1"/>
  <c r="G17" i="2"/>
  <c r="R17" i="2" s="1"/>
  <c r="P15" i="2"/>
  <c r="G15" i="2"/>
  <c r="R15" i="2" s="1"/>
  <c r="N31" i="2" s="1"/>
  <c r="P14" i="2"/>
  <c r="G14" i="2"/>
  <c r="R14" i="2" s="1"/>
  <c r="N30" i="2" s="1"/>
  <c r="P13" i="2"/>
  <c r="G13" i="2"/>
  <c r="G16" i="2" s="1"/>
  <c r="P11" i="2"/>
  <c r="G11" i="2"/>
  <c r="R11" i="2" s="1"/>
  <c r="P10" i="2"/>
  <c r="G10" i="2"/>
  <c r="R10" i="2" s="1"/>
  <c r="P9" i="2"/>
  <c r="G9" i="2"/>
  <c r="R9" i="2" s="1"/>
  <c r="P7" i="2"/>
  <c r="G7" i="2"/>
  <c r="R7" i="2" s="1"/>
  <c r="P6" i="2"/>
  <c r="G6" i="2"/>
  <c r="R6" i="2" s="1"/>
  <c r="P5" i="2"/>
  <c r="G5" i="2"/>
  <c r="R5" i="2" s="1"/>
  <c r="Q19" i="1"/>
  <c r="Q18" i="1"/>
  <c r="Q17" i="1"/>
  <c r="Q15" i="1"/>
  <c r="Q14" i="1"/>
  <c r="Q13" i="1"/>
  <c r="Q11" i="1"/>
  <c r="Q10" i="1"/>
  <c r="Q9" i="1"/>
  <c r="Q7" i="1"/>
  <c r="Q6" i="1"/>
  <c r="Q5" i="1"/>
  <c r="H15" i="1"/>
  <c r="S15" i="1" s="1"/>
  <c r="H17" i="1"/>
  <c r="S17" i="1" s="1"/>
  <c r="H18" i="1"/>
  <c r="S18" i="1" s="1"/>
  <c r="H19" i="1"/>
  <c r="S19" i="1" s="1"/>
  <c r="H6" i="1"/>
  <c r="S6" i="1" s="1"/>
  <c r="H7" i="1"/>
  <c r="S7" i="1" s="1"/>
  <c r="H9" i="1"/>
  <c r="S9" i="1" s="1"/>
  <c r="H10" i="1"/>
  <c r="S10" i="1" s="1"/>
  <c r="H11" i="1"/>
  <c r="S11" i="1" s="1"/>
  <c r="H13" i="1"/>
  <c r="S13" i="1" s="1"/>
  <c r="H14" i="1"/>
  <c r="S14" i="1" s="1"/>
  <c r="H5" i="1"/>
  <c r="S5" i="1" s="1"/>
  <c r="P16" i="2" l="1"/>
  <c r="N28" i="2"/>
  <c r="P8" i="2"/>
  <c r="N33" i="2"/>
  <c r="N32" i="2"/>
  <c r="N34" i="2"/>
  <c r="P12" i="2"/>
  <c r="N27" i="2"/>
  <c r="N24" i="2"/>
  <c r="N23" i="2"/>
  <c r="N25" i="2"/>
  <c r="R13" i="2"/>
  <c r="N29" i="2" s="1"/>
  <c r="O29" i="2" s="1"/>
  <c r="G12" i="2"/>
  <c r="N26" i="2"/>
  <c r="G8" i="2"/>
  <c r="G20" i="2"/>
  <c r="O32" i="1"/>
  <c r="O34" i="1"/>
  <c r="H12" i="1"/>
  <c r="O27" i="1"/>
  <c r="Q12" i="1"/>
  <c r="O26" i="1"/>
  <c r="O25" i="1"/>
  <c r="O24" i="1"/>
  <c r="O23" i="1"/>
  <c r="Q20" i="1"/>
  <c r="O31" i="1"/>
  <c r="O30" i="1"/>
  <c r="Q16" i="1"/>
  <c r="O29" i="1"/>
  <c r="O28" i="1"/>
  <c r="Q8" i="1"/>
  <c r="H8" i="1"/>
  <c r="O33" i="1"/>
  <c r="H20" i="1"/>
  <c r="H16" i="1"/>
  <c r="O32" i="2" l="1"/>
  <c r="O26" i="2"/>
  <c r="O23" i="2"/>
  <c r="P32" i="1"/>
  <c r="P23" i="1"/>
  <c r="P26" i="1"/>
  <c r="P29" i="1"/>
</calcChain>
</file>

<file path=xl/sharedStrings.xml><?xml version="1.0" encoding="utf-8"?>
<sst xmlns="http://schemas.openxmlformats.org/spreadsheetml/2006/main" count="170" uniqueCount="43">
  <si>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</si>
  <si>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</si>
  <si>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</si>
  <si>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</si>
  <si>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</si>
  <si>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</si>
  <si>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</si>
  <si>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</si>
  <si>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</si>
  <si>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</si>
  <si>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</si>
  <si>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</si>
  <si>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매입</t>
    <phoneticPr fontId="1" type="noConversion"/>
  </si>
  <si>
    <t>총세액</t>
  </si>
  <si>
    <t>총공급가액</t>
  </si>
  <si>
    <t>총액</t>
    <phoneticPr fontId="1" type="noConversion"/>
  </si>
  <si>
    <t>매출</t>
    <phoneticPr fontId="1" type="noConversion"/>
  </si>
  <si>
    <t>현금합계</t>
    <phoneticPr fontId="1" type="noConversion"/>
  </si>
  <si>
    <t>카드합계</t>
    <phoneticPr fontId="1" type="noConversion"/>
  </si>
  <si>
    <t>총합계</t>
    <phoneticPr fontId="1" type="noConversion"/>
  </si>
  <si>
    <t>선매입</t>
    <phoneticPr fontId="1" type="noConversion"/>
  </si>
  <si>
    <t>기간</t>
    <phoneticPr fontId="1" type="noConversion"/>
  </si>
  <si>
    <t>정산</t>
    <phoneticPr fontId="1" type="noConversion"/>
  </si>
  <si>
    <t>매입-매출</t>
    <phoneticPr fontId="1" type="noConversion"/>
  </si>
  <si>
    <t>매입총계</t>
    <phoneticPr fontId="1" type="noConversion"/>
  </si>
  <si>
    <t>컴온</t>
    <phoneticPr fontId="1" type="noConversion"/>
  </si>
  <si>
    <t>엠크로스</t>
    <phoneticPr fontId="1" type="noConversion"/>
  </si>
  <si>
    <t>티오피컴</t>
    <phoneticPr fontId="1" type="noConversion"/>
  </si>
  <si>
    <t>태연씨오엠</t>
    <phoneticPr fontId="1" type="noConversion"/>
  </si>
  <si>
    <t>매니아</t>
    <phoneticPr fontId="1" type="noConversion"/>
  </si>
  <si>
    <t>드림</t>
    <phoneticPr fontId="1" type="noConversion"/>
  </si>
  <si>
    <t>라이더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</si>
  <si>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</si>
  <si>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</si>
  <si>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</si>
  <si>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</si>
  <si>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</si>
  <si>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</si>
  <si>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</si>
  <si>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</si>
  <si>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</si>
  <si>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총공급가액</t>
    <phoneticPr fontId="1" type="noConversion"/>
  </si>
  <si>
    <t>총세액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</si>
</sst>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9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0A57CB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4" tint="-0.249977111117893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F5F9"/>
        <bgColor rgb="FFF4F5F9"/>
      </patternFill>
    </fill>
    <fill>
      <patternFill patternType="solid">
        <fgColor theme="5" tint="0.79998168889431442"/>
        <bgColor rgb="FFF2F5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right" vertical="center" wrapText="1"/>
    </xf>
    <xf numFmtId="176" fontId="3" fillId="2" borderId="4" xfId="1" applyNumberFormat="1" applyFont="1" applyFill="1" applyBorder="1" applyAlignment="1">
      <alignment horizontal="right" vertical="center" wrapText="1"/>
    </xf>
    <xf numFmtId="0" fontId="0" fillId="7" borderId="7" xfId="0" applyFill="1" applyBorder="1" applyAlignment="1">
      <alignment horizontal="center" vertical="center"/>
    </xf>
    <xf numFmtId="176" fontId="3" fillId="9" borderId="1" xfId="1" applyNumberFormat="1" applyFont="1" applyFill="1" applyBorder="1" applyAlignment="1">
      <alignment horizontal="right" vertical="center" wrapText="1"/>
    </xf>
    <xf numFmtId="176" fontId="3" fillId="9" borderId="11" xfId="1" applyNumberFormat="1" applyFont="1" applyFill="1" applyBorder="1" applyAlignment="1">
      <alignment horizontal="right" vertical="center" wrapText="1"/>
    </xf>
    <xf numFmtId="176" fontId="0" fillId="10" borderId="7" xfId="0" applyNumberFormat="1" applyFill="1" applyBorder="1" applyAlignment="1">
      <alignment horizontal="center" vertical="center"/>
    </xf>
    <xf numFmtId="176" fontId="0" fillId="10" borderId="7" xfId="0" applyNumberFormat="1" applyFill="1" applyBorder="1">
      <alignment vertical="center"/>
    </xf>
    <xf numFmtId="0" fontId="0" fillId="8" borderId="7" xfId="0" applyFill="1" applyBorder="1">
      <alignment vertical="center"/>
    </xf>
    <xf numFmtId="0" fontId="0" fillId="12" borderId="7" xfId="0" applyFill="1" applyBorder="1">
      <alignment vertical="center"/>
    </xf>
    <xf numFmtId="0" fontId="0" fillId="13" borderId="7" xfId="0" applyFill="1" applyBorder="1">
      <alignment vertical="center"/>
    </xf>
    <xf numFmtId="176" fontId="0" fillId="0" borderId="0" xfId="0" applyNumberFormat="1">
      <alignment vertical="center"/>
    </xf>
    <xf numFmtId="176" fontId="0" fillId="13" borderId="7" xfId="0" applyNumberFormat="1" applyFill="1" applyBorder="1">
      <alignment vertical="center"/>
    </xf>
    <xf numFmtId="176" fontId="0" fillId="8" borderId="7" xfId="0" applyNumberFormat="1" applyFill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13" borderId="14" xfId="0" applyNumberFormat="1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6" fontId="3" fillId="9" borderId="3" xfId="1" applyNumberFormat="1" applyFont="1" applyFill="1" applyBorder="1" applyAlignment="1">
      <alignment horizontal="center" vertical="center" wrapText="1"/>
    </xf>
    <xf numFmtId="176" fontId="3" fillId="9" borderId="2" xfId="1" applyNumberFormat="1" applyFont="1" applyFill="1" applyBorder="1" applyAlignment="1">
      <alignment horizontal="center" vertical="center" wrapText="1"/>
    </xf>
    <xf numFmtId="176" fontId="3" fillId="9" borderId="12" xfId="1" applyNumberFormat="1" applyFont="1" applyFill="1" applyBorder="1" applyAlignment="1">
      <alignment horizontal="center" vertical="center" wrapText="1"/>
    </xf>
    <xf numFmtId="176" fontId="0" fillId="7" borderId="7" xfId="0" applyNumberFormat="1" applyFill="1" applyBorder="1" applyAlignment="1">
      <alignment horizontal="center" vertical="center"/>
    </xf>
    <xf numFmtId="176" fontId="3" fillId="9" borderId="9" xfId="1" applyNumberFormat="1" applyFont="1" applyFill="1" applyBorder="1" applyAlignment="1">
      <alignment horizontal="center" vertical="center" wrapText="1"/>
    </xf>
    <xf numFmtId="176" fontId="3" fillId="9" borderId="10" xfId="1" applyNumberFormat="1" applyFont="1" applyFill="1" applyBorder="1" applyAlignment="1">
      <alignment horizontal="center" vertical="center" wrapText="1"/>
    </xf>
    <xf numFmtId="176" fontId="3" fillId="9" borderId="11" xfId="1" applyNumberFormat="1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176" fontId="0" fillId="7" borderId="9" xfId="0" applyNumberFormat="1" applyFill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7" borderId="11" xfId="0" applyNumberFormat="1" applyFill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right" vertical="center" wrapText="1"/>
    </xf>
    <xf numFmtId="176" fontId="3" fillId="2" borderId="2" xfId="1" applyNumberFormat="1" applyFont="1" applyFill="1" applyBorder="1" applyAlignment="1">
      <alignment horizontal="right" vertical="center" wrapText="1"/>
    </xf>
    <xf numFmtId="176" fontId="3" fillId="2" borderId="6" xfId="1" applyNumberFormat="1" applyFont="1" applyFill="1" applyBorder="1" applyAlignment="1">
      <alignment horizontal="right" vertical="center" wrapText="1"/>
    </xf>
    <xf numFmtId="176" fontId="3" fillId="2" borderId="5" xfId="1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4" fillId="3" borderId="3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49" fontId="5" fillId="4" borderId="5" xfId="1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8EAC18C2-5808-4A9D-817B-30969282F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936E2-CE52-4847-8A35-2B104A36DA56}">
  <dimension ref="B3:S34"/>
  <sheetViews>
    <sheetView topLeftCell="B1" workbookViewId="0">
      <selection activeCell="T36" sqref="B1:T36"/>
    </sheetView>
  </sheetViews>
  <sheetFormatPr defaultRowHeight="16.5" x14ac:dyDescent="0.3"/>
  <cols>
    <col min="3" max="3" width="9.125" bestFit="1" customWidth="1"/>
    <col min="6" max="6" width="11" bestFit="1" customWidth="1"/>
    <col min="13" max="13" width="12.125" bestFit="1" customWidth="1"/>
    <col min="14" max="14" width="12.125" customWidth="1"/>
    <col min="15" max="15" width="11.625" bestFit="1" customWidth="1"/>
    <col min="16" max="17" width="11" bestFit="1" customWidth="1"/>
    <col min="18" max="18" width="9" bestFit="1" customWidth="1"/>
    <col min="19" max="19" width="11" bestFit="1" customWidth="1"/>
  </cols>
  <sheetData>
    <row r="3" spans="2:19" x14ac:dyDescent="0.3">
      <c r="B3" s="38" t="s">
        <v>21</v>
      </c>
      <c r="C3" s="55" t="s">
        <v>12</v>
      </c>
      <c r="D3" s="56"/>
      <c r="E3" s="56"/>
      <c r="F3" s="56"/>
      <c r="G3" s="56"/>
      <c r="H3" s="57"/>
      <c r="I3" s="57"/>
      <c r="J3" s="57"/>
      <c r="K3" s="57"/>
      <c r="L3" s="40" t="s">
        <v>21</v>
      </c>
      <c r="M3" s="26" t="s">
        <v>16</v>
      </c>
      <c r="N3" s="27"/>
      <c r="O3" s="27"/>
      <c r="P3" s="27"/>
      <c r="Q3" s="28"/>
      <c r="R3" s="21" t="s">
        <v>21</v>
      </c>
      <c r="S3" s="22" t="s">
        <v>24</v>
      </c>
    </row>
    <row r="4" spans="2:19" ht="24" x14ac:dyDescent="0.3">
      <c r="B4" s="38"/>
      <c r="C4" s="7" t="s">
        <v>14</v>
      </c>
      <c r="D4" s="53" t="s">
        <v>13</v>
      </c>
      <c r="E4" s="54"/>
      <c r="F4" s="54"/>
      <c r="G4" s="54"/>
      <c r="H4" s="51" t="s">
        <v>15</v>
      </c>
      <c r="I4" s="51"/>
      <c r="J4" s="51"/>
      <c r="K4" s="52"/>
      <c r="L4" s="40"/>
      <c r="M4" s="1" t="s">
        <v>41</v>
      </c>
      <c r="N4" s="1" t="s">
        <v>42</v>
      </c>
      <c r="O4" s="1" t="s">
        <v>17</v>
      </c>
      <c r="P4" s="1" t="s">
        <v>18</v>
      </c>
      <c r="Q4" s="1" t="s">
        <v>19</v>
      </c>
      <c r="R4" s="21"/>
      <c r="S4" s="22"/>
    </row>
    <row r="5" spans="2:19" x14ac:dyDescent="0.3">
      <c r="B5" s="2" t="s">
        <v>0</v>
      </c>
      <c r="C5" s="8">
        <v>49699561</v>
      </c>
      <c r="D5" s="47">
        <v>4969958</v>
      </c>
      <c r="E5" s="48"/>
      <c r="F5" s="48"/>
      <c r="G5" s="48"/>
      <c r="H5" s="36">
        <f>SUM(C5,D5)</f>
        <v>54669519</v>
      </c>
      <c r="I5" s="36"/>
      <c r="J5" s="36"/>
      <c r="K5" s="37"/>
      <c r="L5" s="3" t="s">
        <v>0</v>
      </c>
      <c r="M5" s="3">
        <v>15583817</v>
      </c>
      <c r="N5" s="3">
        <v>1558383</v>
      </c>
      <c r="O5" s="4"/>
      <c r="P5" s="4">
        <v>25382800</v>
      </c>
      <c r="Q5" s="4">
        <f>SUM(M5:P5)</f>
        <v>42525000</v>
      </c>
      <c r="R5" t="s">
        <v>0</v>
      </c>
      <c r="S5" s="18">
        <f>SUM(H5,C23:K23)</f>
        <v>54669519</v>
      </c>
    </row>
    <row r="6" spans="2:19" x14ac:dyDescent="0.3">
      <c r="B6" s="2" t="s">
        <v>1</v>
      </c>
      <c r="C6" s="8">
        <v>42773894</v>
      </c>
      <c r="D6" s="47">
        <v>4277388</v>
      </c>
      <c r="E6" s="48"/>
      <c r="F6" s="48"/>
      <c r="G6" s="48"/>
      <c r="H6" s="36">
        <f t="shared" ref="H6:H14" si="0">SUM(C6,D6)</f>
        <v>47051282</v>
      </c>
      <c r="I6" s="36"/>
      <c r="J6" s="36"/>
      <c r="K6" s="37"/>
      <c r="L6" s="3" t="s">
        <v>1</v>
      </c>
      <c r="M6" s="3">
        <v>14628271</v>
      </c>
      <c r="N6" s="3">
        <v>1462829</v>
      </c>
      <c r="O6" s="4">
        <v>12500</v>
      </c>
      <c r="P6" s="4">
        <v>37752300</v>
      </c>
      <c r="Q6" s="4">
        <f>SUM(M6:P6)</f>
        <v>53855900</v>
      </c>
      <c r="R6" t="s">
        <v>1</v>
      </c>
      <c r="S6" s="18">
        <f>SUM(H6,C24:K24)</f>
        <v>47051282</v>
      </c>
    </row>
    <row r="7" spans="2:19" x14ac:dyDescent="0.3">
      <c r="B7" s="2" t="s">
        <v>2</v>
      </c>
      <c r="C7" s="8">
        <v>22131272</v>
      </c>
      <c r="D7" s="47">
        <v>2213129</v>
      </c>
      <c r="E7" s="48"/>
      <c r="F7" s="48"/>
      <c r="G7" s="48"/>
      <c r="H7" s="36">
        <f t="shared" si="0"/>
        <v>24344401</v>
      </c>
      <c r="I7" s="36"/>
      <c r="J7" s="36"/>
      <c r="K7" s="37"/>
      <c r="L7" s="3" t="s">
        <v>2</v>
      </c>
      <c r="M7" s="3">
        <v>10595270</v>
      </c>
      <c r="N7" s="3">
        <v>1059530</v>
      </c>
      <c r="O7" s="4">
        <v>1454000</v>
      </c>
      <c r="P7" s="4">
        <v>12311200</v>
      </c>
      <c r="Q7" s="4">
        <f>SUM(M7:P7)</f>
        <v>25420000</v>
      </c>
      <c r="R7" t="s">
        <v>2</v>
      </c>
      <c r="S7" s="18">
        <f>SUM(H7,C25:K25)</f>
        <v>24344401</v>
      </c>
    </row>
    <row r="8" spans="2:19" x14ac:dyDescent="0.3">
      <c r="B8" s="10"/>
      <c r="C8" s="11"/>
      <c r="D8" s="29"/>
      <c r="E8" s="30"/>
      <c r="F8" s="30"/>
      <c r="G8" s="31"/>
      <c r="H8" s="42">
        <f>SUM(H5:K7)</f>
        <v>126065202</v>
      </c>
      <c r="I8" s="43"/>
      <c r="J8" s="43"/>
      <c r="K8" s="44"/>
      <c r="L8" s="13"/>
      <c r="M8" s="13"/>
      <c r="N8" s="13"/>
      <c r="O8" s="14"/>
      <c r="P8" s="14"/>
      <c r="Q8" s="14">
        <f>SUM(Q5:Q7)</f>
        <v>121800900</v>
      </c>
    </row>
    <row r="9" spans="2:19" x14ac:dyDescent="0.3">
      <c r="B9" s="2" t="s">
        <v>3</v>
      </c>
      <c r="C9" s="8">
        <v>20418023</v>
      </c>
      <c r="D9" s="47">
        <v>2041802</v>
      </c>
      <c r="E9" s="48"/>
      <c r="F9" s="48"/>
      <c r="G9" s="48"/>
      <c r="H9" s="36">
        <f t="shared" si="0"/>
        <v>22459825</v>
      </c>
      <c r="I9" s="36"/>
      <c r="J9" s="36"/>
      <c r="K9" s="37"/>
      <c r="L9" s="3" t="s">
        <v>3</v>
      </c>
      <c r="M9" s="3">
        <v>9621000</v>
      </c>
      <c r="N9" s="3">
        <v>962100</v>
      </c>
      <c r="O9" s="4"/>
      <c r="P9" s="4">
        <v>21542900</v>
      </c>
      <c r="Q9" s="4">
        <f>SUM(M9:P9)</f>
        <v>32126000</v>
      </c>
      <c r="R9" t="s">
        <v>32</v>
      </c>
      <c r="S9" s="18">
        <f>SUM(H9,C26:K26)</f>
        <v>22459825</v>
      </c>
    </row>
    <row r="10" spans="2:19" x14ac:dyDescent="0.3">
      <c r="B10" s="2" t="s">
        <v>4</v>
      </c>
      <c r="C10" s="8">
        <v>25543374</v>
      </c>
      <c r="D10" s="47">
        <v>2554335</v>
      </c>
      <c r="E10" s="48"/>
      <c r="F10" s="48"/>
      <c r="G10" s="48"/>
      <c r="H10" s="36">
        <f t="shared" si="0"/>
        <v>28097709</v>
      </c>
      <c r="I10" s="36"/>
      <c r="J10" s="36"/>
      <c r="K10" s="37"/>
      <c r="L10" s="3" t="s">
        <v>4</v>
      </c>
      <c r="M10" s="3">
        <v>14314999</v>
      </c>
      <c r="N10" s="3">
        <v>1431501</v>
      </c>
      <c r="O10" s="4"/>
      <c r="P10" s="4">
        <v>8509500</v>
      </c>
      <c r="Q10" s="4">
        <f>SUM(M10:P10)</f>
        <v>24256000</v>
      </c>
      <c r="R10" t="s">
        <v>33</v>
      </c>
      <c r="S10" s="18">
        <f>SUM(H10,C27:K27)</f>
        <v>28097709</v>
      </c>
    </row>
    <row r="11" spans="2:19" x14ac:dyDescent="0.3">
      <c r="B11" s="2" t="s">
        <v>5</v>
      </c>
      <c r="C11" s="8">
        <v>25528768</v>
      </c>
      <c r="D11" s="47">
        <v>2552878</v>
      </c>
      <c r="E11" s="48"/>
      <c r="F11" s="48"/>
      <c r="G11" s="48"/>
      <c r="H11" s="36">
        <f t="shared" si="0"/>
        <v>28081646</v>
      </c>
      <c r="I11" s="36"/>
      <c r="J11" s="36"/>
      <c r="K11" s="37"/>
      <c r="L11" s="3" t="s">
        <v>5</v>
      </c>
      <c r="M11" s="3">
        <v>14271816</v>
      </c>
      <c r="N11" s="3">
        <v>1427184</v>
      </c>
      <c r="O11" s="4"/>
      <c r="P11" s="4">
        <v>10033900</v>
      </c>
      <c r="Q11" s="4">
        <f>SUM(M11:P11)</f>
        <v>25732900</v>
      </c>
      <c r="R11" t="s">
        <v>34</v>
      </c>
      <c r="S11" s="18">
        <f>SUM(H11,C28:K28)</f>
        <v>28081646</v>
      </c>
    </row>
    <row r="12" spans="2:19" x14ac:dyDescent="0.3">
      <c r="B12" s="10"/>
      <c r="C12" s="11"/>
      <c r="D12" s="29"/>
      <c r="E12" s="30"/>
      <c r="F12" s="30"/>
      <c r="G12" s="31"/>
      <c r="H12" s="42">
        <f>SUM(H9:K11)</f>
        <v>78639180</v>
      </c>
      <c r="I12" s="43"/>
      <c r="J12" s="43"/>
      <c r="K12" s="44"/>
      <c r="L12" s="13"/>
      <c r="M12" s="13"/>
      <c r="N12" s="13"/>
      <c r="O12" s="14"/>
      <c r="P12" s="14"/>
      <c r="Q12" s="14">
        <f>SUM(Q9:Q11)</f>
        <v>82114900</v>
      </c>
    </row>
    <row r="13" spans="2:19" x14ac:dyDescent="0.3">
      <c r="B13" s="2" t="s">
        <v>6</v>
      </c>
      <c r="C13" s="8">
        <v>27007953</v>
      </c>
      <c r="D13" s="47">
        <v>2700794</v>
      </c>
      <c r="E13" s="48"/>
      <c r="F13" s="48"/>
      <c r="G13" s="48"/>
      <c r="H13" s="36">
        <f t="shared" si="0"/>
        <v>29708747</v>
      </c>
      <c r="I13" s="36"/>
      <c r="J13" s="36"/>
      <c r="K13" s="37"/>
      <c r="L13" s="3" t="s">
        <v>6</v>
      </c>
      <c r="M13" s="3">
        <v>6129545</v>
      </c>
      <c r="N13" s="3">
        <v>612955</v>
      </c>
      <c r="O13" s="4">
        <v>340000</v>
      </c>
      <c r="P13" s="4">
        <v>21627400</v>
      </c>
      <c r="Q13" s="4">
        <f>SUM(M13:P13)</f>
        <v>28709900</v>
      </c>
      <c r="R13" t="s">
        <v>35</v>
      </c>
      <c r="S13" s="18">
        <f>SUM(H13,C29:K29)</f>
        <v>29708747</v>
      </c>
    </row>
    <row r="14" spans="2:19" x14ac:dyDescent="0.3">
      <c r="B14" s="2" t="s">
        <v>7</v>
      </c>
      <c r="C14" s="8">
        <v>21544235</v>
      </c>
      <c r="D14" s="47">
        <v>2154424</v>
      </c>
      <c r="E14" s="48"/>
      <c r="F14" s="48"/>
      <c r="G14" s="48"/>
      <c r="H14" s="36">
        <f t="shared" si="0"/>
        <v>23698659</v>
      </c>
      <c r="I14" s="36"/>
      <c r="J14" s="36"/>
      <c r="K14" s="37"/>
      <c r="L14" s="3" t="s">
        <v>7</v>
      </c>
      <c r="M14" s="3">
        <v>6834000</v>
      </c>
      <c r="N14" s="3">
        <v>863400</v>
      </c>
      <c r="O14" s="4"/>
      <c r="P14" s="4">
        <v>20310900</v>
      </c>
      <c r="Q14" s="4">
        <f>SUM(M14:P14)</f>
        <v>28008300</v>
      </c>
      <c r="R14" t="s">
        <v>36</v>
      </c>
      <c r="S14" s="18">
        <f>SUM(H14,C30:K30)</f>
        <v>23698659</v>
      </c>
    </row>
    <row r="15" spans="2:19" x14ac:dyDescent="0.3">
      <c r="B15" s="2" t="s">
        <v>8</v>
      </c>
      <c r="C15" s="8">
        <v>21277947</v>
      </c>
      <c r="D15" s="47">
        <v>2127791</v>
      </c>
      <c r="E15" s="48"/>
      <c r="F15" s="48"/>
      <c r="G15" s="48"/>
      <c r="H15" s="36">
        <f t="shared" ref="H15:H19" si="1">SUM(C15,D15)</f>
        <v>23405738</v>
      </c>
      <c r="I15" s="36"/>
      <c r="J15" s="36"/>
      <c r="K15" s="37"/>
      <c r="L15" s="3" t="s">
        <v>8</v>
      </c>
      <c r="M15" s="3">
        <v>3552272</v>
      </c>
      <c r="N15" s="3">
        <v>355228</v>
      </c>
      <c r="O15" s="4"/>
      <c r="P15" s="4">
        <v>12587000</v>
      </c>
      <c r="Q15" s="4">
        <f>SUM(M15:P15)</f>
        <v>16494500</v>
      </c>
      <c r="R15" t="s">
        <v>37</v>
      </c>
      <c r="S15" s="18">
        <f>SUM(H15,C31:K31)</f>
        <v>23405738</v>
      </c>
    </row>
    <row r="16" spans="2:19" x14ac:dyDescent="0.3">
      <c r="B16" s="10"/>
      <c r="C16" s="11"/>
      <c r="D16" s="29"/>
      <c r="E16" s="30"/>
      <c r="F16" s="30"/>
      <c r="G16" s="31"/>
      <c r="H16" s="42">
        <f>SUM(H13:K15)</f>
        <v>76813144</v>
      </c>
      <c r="I16" s="43"/>
      <c r="J16" s="43"/>
      <c r="K16" s="44"/>
      <c r="L16" s="13"/>
      <c r="M16" s="13"/>
      <c r="N16" s="13"/>
      <c r="O16" s="14"/>
      <c r="P16" s="14"/>
      <c r="Q16" s="14">
        <f>SUM(Q13:Q15)</f>
        <v>73212700</v>
      </c>
    </row>
    <row r="17" spans="2:19" x14ac:dyDescent="0.3">
      <c r="B17" s="2" t="s">
        <v>9</v>
      </c>
      <c r="C17" s="8">
        <v>26270503</v>
      </c>
      <c r="D17" s="47">
        <v>2627047</v>
      </c>
      <c r="E17" s="48"/>
      <c r="F17" s="48"/>
      <c r="G17" s="48"/>
      <c r="H17" s="36">
        <f t="shared" si="1"/>
        <v>28897550</v>
      </c>
      <c r="I17" s="36"/>
      <c r="J17" s="36"/>
      <c r="K17" s="37"/>
      <c r="L17" s="3" t="s">
        <v>9</v>
      </c>
      <c r="M17" s="3">
        <v>11751634</v>
      </c>
      <c r="N17" s="3">
        <v>1175166</v>
      </c>
      <c r="O17" s="4"/>
      <c r="P17" s="4">
        <v>18556000</v>
      </c>
      <c r="Q17" s="4">
        <f>SUM(M17:P17)</f>
        <v>31482800</v>
      </c>
      <c r="R17" t="s">
        <v>38</v>
      </c>
      <c r="S17" s="18">
        <f>SUM(H17,C32:K32)</f>
        <v>28897550</v>
      </c>
    </row>
    <row r="18" spans="2:19" x14ac:dyDescent="0.3">
      <c r="B18" s="2" t="s">
        <v>10</v>
      </c>
      <c r="C18" s="8">
        <v>15590970</v>
      </c>
      <c r="D18" s="47">
        <v>1559099</v>
      </c>
      <c r="E18" s="48"/>
      <c r="F18" s="48"/>
      <c r="G18" s="48"/>
      <c r="H18" s="36">
        <f t="shared" si="1"/>
        <v>17150069</v>
      </c>
      <c r="I18" s="36"/>
      <c r="J18" s="36"/>
      <c r="K18" s="37"/>
      <c r="L18" s="3" t="s">
        <v>10</v>
      </c>
      <c r="M18" s="3">
        <v>11744726</v>
      </c>
      <c r="N18" s="3">
        <v>1174474</v>
      </c>
      <c r="O18" s="4"/>
      <c r="P18" s="4">
        <v>12069200</v>
      </c>
      <c r="Q18" s="4">
        <f>SUM(M18:P18)</f>
        <v>24988400</v>
      </c>
      <c r="R18" t="s">
        <v>39</v>
      </c>
      <c r="S18" s="18">
        <f>SUM(H18,C33:K33)</f>
        <v>26900069</v>
      </c>
    </row>
    <row r="19" spans="2:19" x14ac:dyDescent="0.3">
      <c r="B19" s="2" t="s">
        <v>11</v>
      </c>
      <c r="C19" s="9">
        <v>7731721</v>
      </c>
      <c r="D19" s="49">
        <v>773173</v>
      </c>
      <c r="E19" s="50"/>
      <c r="F19" s="50"/>
      <c r="G19" s="50"/>
      <c r="H19" s="45">
        <f t="shared" si="1"/>
        <v>8504894</v>
      </c>
      <c r="I19" s="45"/>
      <c r="J19" s="45"/>
      <c r="K19" s="46"/>
      <c r="L19" s="5" t="s">
        <v>11</v>
      </c>
      <c r="M19" s="5">
        <v>24395634</v>
      </c>
      <c r="N19" s="5">
        <v>2439566</v>
      </c>
      <c r="O19" s="6"/>
      <c r="P19" s="6">
        <v>9532400</v>
      </c>
      <c r="Q19" s="6">
        <f>SUM(M19:P19)</f>
        <v>36367600</v>
      </c>
      <c r="R19" t="s">
        <v>40</v>
      </c>
      <c r="S19" s="18">
        <f>SUM(H19,C34:K34)</f>
        <v>13876894</v>
      </c>
    </row>
    <row r="20" spans="2:19" x14ac:dyDescent="0.3">
      <c r="B20" s="10"/>
      <c r="C20" s="12"/>
      <c r="D20" s="33"/>
      <c r="E20" s="34"/>
      <c r="F20" s="34"/>
      <c r="G20" s="35"/>
      <c r="H20" s="32">
        <f>SUM(H17:K19)</f>
        <v>54552513</v>
      </c>
      <c r="I20" s="32"/>
      <c r="J20" s="32"/>
      <c r="K20" s="32"/>
      <c r="L20" s="13"/>
      <c r="M20" s="13"/>
      <c r="N20" s="13"/>
      <c r="O20" s="14"/>
      <c r="P20" s="14"/>
      <c r="Q20" s="14">
        <f>SUM(Q17:Q19)</f>
        <v>92838800</v>
      </c>
    </row>
    <row r="21" spans="2:19" x14ac:dyDescent="0.3">
      <c r="C21" s="41" t="s">
        <v>20</v>
      </c>
      <c r="D21" s="41"/>
      <c r="E21" s="41"/>
      <c r="F21" s="41"/>
      <c r="G21" s="41"/>
      <c r="H21" s="41"/>
      <c r="I21" s="41"/>
      <c r="J21" s="41"/>
      <c r="K21" s="41"/>
      <c r="L21" s="39" t="s">
        <v>22</v>
      </c>
      <c r="M21" s="39"/>
      <c r="N21" s="39"/>
      <c r="O21" s="39"/>
      <c r="P21" s="39"/>
      <c r="Q21" s="39"/>
    </row>
    <row r="22" spans="2:19" x14ac:dyDescent="0.3">
      <c r="B22" s="1"/>
      <c r="C22" s="1" t="s">
        <v>25</v>
      </c>
      <c r="D22" s="1" t="s">
        <v>26</v>
      </c>
      <c r="E22" s="1" t="s">
        <v>27</v>
      </c>
      <c r="F22" s="1" t="s">
        <v>28</v>
      </c>
      <c r="G22" s="1" t="s">
        <v>29</v>
      </c>
      <c r="H22" s="1" t="s">
        <v>30</v>
      </c>
      <c r="I22" s="1" t="s">
        <v>31</v>
      </c>
      <c r="J22" s="1"/>
      <c r="K22" s="1"/>
      <c r="L22" s="3" t="s">
        <v>21</v>
      </c>
      <c r="M22" s="3"/>
      <c r="N22" s="3"/>
      <c r="O22" s="1" t="s">
        <v>23</v>
      </c>
      <c r="P22" s="1"/>
      <c r="Q22" s="1"/>
    </row>
    <row r="23" spans="2:19" x14ac:dyDescent="0.3">
      <c r="B23" s="15" t="s"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3" t="s">
        <v>0</v>
      </c>
      <c r="M23" s="3"/>
      <c r="N23" s="3"/>
      <c r="O23" s="19">
        <f>S5-Q5</f>
        <v>12144519</v>
      </c>
      <c r="P23" s="23">
        <f>SUM(O23:O25)</f>
        <v>4264302</v>
      </c>
      <c r="Q23" s="17"/>
    </row>
    <row r="24" spans="2:19" x14ac:dyDescent="0.3">
      <c r="B24" s="16" t="s">
        <v>1</v>
      </c>
      <c r="C24" s="16"/>
      <c r="D24" s="16"/>
      <c r="E24" s="16"/>
      <c r="F24" s="16"/>
      <c r="G24" s="16"/>
      <c r="H24" s="16"/>
      <c r="I24" s="16"/>
      <c r="J24" s="16"/>
      <c r="K24" s="16"/>
      <c r="L24" s="3" t="s">
        <v>1</v>
      </c>
      <c r="M24" s="3"/>
      <c r="N24" s="3"/>
      <c r="O24" s="19">
        <f t="shared" ref="O24:O25" si="2">S6-Q6</f>
        <v>-6804618</v>
      </c>
      <c r="P24" s="24"/>
      <c r="Q24" s="15"/>
    </row>
    <row r="25" spans="2:19" x14ac:dyDescent="0.3"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3" t="s">
        <v>2</v>
      </c>
      <c r="N25" s="3"/>
      <c r="O25" s="19">
        <f t="shared" si="2"/>
        <v>-1075599</v>
      </c>
      <c r="P25" s="25"/>
      <c r="Q25" s="17"/>
    </row>
    <row r="26" spans="2:19" x14ac:dyDescent="0.3">
      <c r="B26" s="16" t="s">
        <v>3</v>
      </c>
      <c r="C26" s="16"/>
      <c r="D26" s="16"/>
      <c r="E26" s="16"/>
      <c r="F26" s="16"/>
      <c r="G26" s="16"/>
      <c r="H26" s="16"/>
      <c r="I26" s="16"/>
      <c r="J26" s="16"/>
      <c r="K26" s="16"/>
      <c r="L26" s="3" t="s">
        <v>3</v>
      </c>
      <c r="M26" s="3"/>
      <c r="N26" s="3"/>
      <c r="O26" s="20">
        <f>S9-Q9</f>
        <v>-9666175</v>
      </c>
      <c r="P26" s="23">
        <f t="shared" ref="P26" si="3">SUM(O26:O28)</f>
        <v>-3475720</v>
      </c>
      <c r="Q26" s="15"/>
    </row>
    <row r="27" spans="2:19" x14ac:dyDescent="0.3">
      <c r="B27" s="15" t="s">
        <v>4</v>
      </c>
      <c r="C27" s="15"/>
      <c r="D27" s="15"/>
      <c r="E27" s="15"/>
      <c r="F27" s="15"/>
      <c r="G27" s="15"/>
      <c r="H27" s="15"/>
      <c r="I27" s="15"/>
      <c r="J27" s="15"/>
      <c r="K27" s="15"/>
      <c r="L27" s="3" t="s">
        <v>4</v>
      </c>
      <c r="M27" s="3"/>
      <c r="N27" s="3"/>
      <c r="O27" s="20">
        <f t="shared" ref="O27:O28" si="4">S10-Q10</f>
        <v>3841709</v>
      </c>
      <c r="P27" s="24"/>
      <c r="Q27" s="17"/>
    </row>
    <row r="28" spans="2:19" x14ac:dyDescent="0.3">
      <c r="B28" s="16" t="s">
        <v>5</v>
      </c>
      <c r="C28" s="16"/>
      <c r="D28" s="16"/>
      <c r="E28" s="16"/>
      <c r="F28" s="16"/>
      <c r="G28" s="16"/>
      <c r="H28" s="16"/>
      <c r="I28" s="16"/>
      <c r="J28" s="16"/>
      <c r="K28" s="16"/>
      <c r="L28" s="3" t="s">
        <v>5</v>
      </c>
      <c r="M28" s="3"/>
      <c r="N28" s="3"/>
      <c r="O28" s="20">
        <f t="shared" si="4"/>
        <v>2348746</v>
      </c>
      <c r="P28" s="25"/>
      <c r="Q28" s="15"/>
    </row>
    <row r="29" spans="2:19" x14ac:dyDescent="0.3">
      <c r="B29" s="15" t="s">
        <v>6</v>
      </c>
      <c r="C29" s="15"/>
      <c r="D29" s="15"/>
      <c r="E29" s="15"/>
      <c r="F29" s="15"/>
      <c r="G29" s="15"/>
      <c r="H29" s="15"/>
      <c r="I29" s="15"/>
      <c r="J29" s="15"/>
      <c r="K29" s="15"/>
      <c r="L29" s="3" t="s">
        <v>6</v>
      </c>
      <c r="M29" s="3"/>
      <c r="N29" s="3"/>
      <c r="O29" s="19">
        <f>S13-Q13</f>
        <v>998847</v>
      </c>
      <c r="P29" s="23">
        <f t="shared" ref="P29" si="5">SUM(O29:O31)</f>
        <v>3600444</v>
      </c>
      <c r="Q29" s="17"/>
    </row>
    <row r="30" spans="2:19" x14ac:dyDescent="0.3">
      <c r="B30" s="16" t="s">
        <v>7</v>
      </c>
      <c r="C30" s="16"/>
      <c r="D30" s="16"/>
      <c r="E30" s="16"/>
      <c r="F30" s="16"/>
      <c r="G30" s="16"/>
      <c r="H30" s="16"/>
      <c r="I30" s="16"/>
      <c r="J30" s="16"/>
      <c r="K30" s="16"/>
      <c r="L30" s="3" t="s">
        <v>7</v>
      </c>
      <c r="M30" s="3"/>
      <c r="N30" s="3"/>
      <c r="O30" s="19">
        <f>S14-Q14</f>
        <v>-4309641</v>
      </c>
      <c r="P30" s="24"/>
      <c r="Q30" s="15"/>
    </row>
    <row r="31" spans="2:19" x14ac:dyDescent="0.3">
      <c r="B31" s="15" t="s">
        <v>8</v>
      </c>
      <c r="C31" s="15"/>
      <c r="D31" s="15"/>
      <c r="E31" s="15"/>
      <c r="F31" s="15"/>
      <c r="G31" s="15"/>
      <c r="H31" s="15"/>
      <c r="I31" s="15"/>
      <c r="J31" s="15"/>
      <c r="K31" s="15"/>
      <c r="L31" s="3" t="s">
        <v>8</v>
      </c>
      <c r="M31" s="3"/>
      <c r="N31" s="3"/>
      <c r="O31" s="19">
        <f>S15-Q15</f>
        <v>6911238</v>
      </c>
      <c r="P31" s="25"/>
      <c r="Q31" s="17"/>
    </row>
    <row r="32" spans="2:19" x14ac:dyDescent="0.3">
      <c r="B32" s="16" t="s">
        <v>9</v>
      </c>
      <c r="C32" s="16"/>
      <c r="D32" s="16"/>
      <c r="E32" s="16"/>
      <c r="F32" s="16"/>
      <c r="G32" s="16"/>
      <c r="H32" s="16"/>
      <c r="I32" s="16"/>
      <c r="J32" s="16"/>
      <c r="K32" s="16"/>
      <c r="L32" s="3" t="s">
        <v>9</v>
      </c>
      <c r="M32" s="3"/>
      <c r="N32" s="3"/>
      <c r="O32" s="20">
        <f>S17-Q17</f>
        <v>-2585250</v>
      </c>
      <c r="P32" s="23">
        <f t="shared" ref="P32" si="6">SUM(O32:O34)</f>
        <v>-23164287</v>
      </c>
      <c r="Q32" s="15"/>
    </row>
    <row r="33" spans="2:17" x14ac:dyDescent="0.3">
      <c r="B33" s="15" t="s">
        <v>10</v>
      </c>
      <c r="C33" s="15">
        <v>4396500</v>
      </c>
      <c r="D33" s="15"/>
      <c r="E33" s="15"/>
      <c r="F33" s="15">
        <v>93000</v>
      </c>
      <c r="G33" s="15">
        <v>2552500</v>
      </c>
      <c r="H33" s="15"/>
      <c r="I33" s="15">
        <v>2708000</v>
      </c>
      <c r="J33" s="15"/>
      <c r="K33" s="15"/>
      <c r="L33" s="3" t="s">
        <v>10</v>
      </c>
      <c r="M33" s="3"/>
      <c r="N33" s="3"/>
      <c r="O33" s="20">
        <f t="shared" ref="O33:O34" si="7">S18-Q18</f>
        <v>1911669</v>
      </c>
      <c r="P33" s="24"/>
      <c r="Q33" s="17"/>
    </row>
    <row r="34" spans="2:17" x14ac:dyDescent="0.3">
      <c r="B34" s="16" t="s">
        <v>11</v>
      </c>
      <c r="C34" s="16">
        <v>1198000</v>
      </c>
      <c r="D34" s="16">
        <v>1966000</v>
      </c>
      <c r="E34" s="16"/>
      <c r="F34" s="16">
        <v>799000</v>
      </c>
      <c r="G34" s="16">
        <v>1260000</v>
      </c>
      <c r="H34" s="16"/>
      <c r="I34" s="16">
        <v>149000</v>
      </c>
      <c r="J34" s="16"/>
      <c r="K34" s="16"/>
      <c r="L34" s="3" t="s">
        <v>11</v>
      </c>
      <c r="M34" s="3"/>
      <c r="N34" s="3"/>
      <c r="O34" s="20">
        <f t="shared" si="7"/>
        <v>-22490706</v>
      </c>
      <c r="P34" s="25"/>
      <c r="Q34" s="15"/>
    </row>
  </sheetData>
  <mergeCells count="46">
    <mergeCell ref="C3:K3"/>
    <mergeCell ref="D5:G5"/>
    <mergeCell ref="D6:G6"/>
    <mergeCell ref="D7:G7"/>
    <mergeCell ref="D9:G9"/>
    <mergeCell ref="D11:G11"/>
    <mergeCell ref="D13:G13"/>
    <mergeCell ref="D14:G14"/>
    <mergeCell ref="H4:K4"/>
    <mergeCell ref="H5:K5"/>
    <mergeCell ref="H6:K6"/>
    <mergeCell ref="H7:K7"/>
    <mergeCell ref="H9:K9"/>
    <mergeCell ref="H10:K10"/>
    <mergeCell ref="D4:G4"/>
    <mergeCell ref="B3:B4"/>
    <mergeCell ref="L21:Q21"/>
    <mergeCell ref="L3:L4"/>
    <mergeCell ref="C21:K21"/>
    <mergeCell ref="H8:K8"/>
    <mergeCell ref="H12:K12"/>
    <mergeCell ref="H16:K16"/>
    <mergeCell ref="D8:G8"/>
    <mergeCell ref="H19:K19"/>
    <mergeCell ref="D15:G15"/>
    <mergeCell ref="D17:G17"/>
    <mergeCell ref="D18:G18"/>
    <mergeCell ref="D19:G19"/>
    <mergeCell ref="H11:K11"/>
    <mergeCell ref="H13:K13"/>
    <mergeCell ref="D10:G10"/>
    <mergeCell ref="P32:P34"/>
    <mergeCell ref="D12:G12"/>
    <mergeCell ref="D16:G16"/>
    <mergeCell ref="H20:K20"/>
    <mergeCell ref="D20:G20"/>
    <mergeCell ref="H14:K14"/>
    <mergeCell ref="H15:K15"/>
    <mergeCell ref="H17:K17"/>
    <mergeCell ref="H18:K18"/>
    <mergeCell ref="R3:R4"/>
    <mergeCell ref="S3:S4"/>
    <mergeCell ref="P23:P25"/>
    <mergeCell ref="P26:P28"/>
    <mergeCell ref="P29:P31"/>
    <mergeCell ref="M3:Q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A7EE-98DD-4DF9-B2F9-13C65A9C77DD}">
  <dimension ref="A3:R34"/>
  <sheetViews>
    <sheetView tabSelected="1" workbookViewId="0">
      <selection activeCell="U4" sqref="U4"/>
    </sheetView>
  </sheetViews>
  <sheetFormatPr defaultRowHeight="16.5" x14ac:dyDescent="0.3"/>
  <cols>
    <col min="12" max="12" width="11" bestFit="1" customWidth="1"/>
    <col min="14" max="15" width="11.625" bestFit="1" customWidth="1"/>
    <col min="16" max="16" width="12.125" bestFit="1" customWidth="1"/>
    <col min="17" max="17" width="5.5" bestFit="1" customWidth="1"/>
    <col min="18" max="18" width="11" bestFit="1" customWidth="1"/>
  </cols>
  <sheetData>
    <row r="3" spans="1:18" x14ac:dyDescent="0.3">
      <c r="A3" s="38" t="s">
        <v>21</v>
      </c>
      <c r="B3" s="55" t="s">
        <v>12</v>
      </c>
      <c r="C3" s="56"/>
      <c r="D3" s="56"/>
      <c r="E3" s="56"/>
      <c r="F3" s="56"/>
      <c r="G3" s="57"/>
      <c r="H3" s="57"/>
      <c r="I3" s="57"/>
      <c r="J3" s="57"/>
      <c r="K3" s="40" t="s">
        <v>21</v>
      </c>
      <c r="L3" s="26" t="s">
        <v>16</v>
      </c>
      <c r="M3" s="27"/>
      <c r="N3" s="27"/>
      <c r="O3" s="27"/>
      <c r="P3" s="28"/>
      <c r="Q3" s="21" t="s">
        <v>21</v>
      </c>
      <c r="R3" s="22" t="s">
        <v>24</v>
      </c>
    </row>
    <row r="4" spans="1:18" ht="24" x14ac:dyDescent="0.3">
      <c r="A4" s="38"/>
      <c r="B4" s="7" t="s">
        <v>14</v>
      </c>
      <c r="C4" s="53" t="s">
        <v>13</v>
      </c>
      <c r="D4" s="54"/>
      <c r="E4" s="54"/>
      <c r="F4" s="54"/>
      <c r="G4" s="51" t="s">
        <v>15</v>
      </c>
      <c r="H4" s="51"/>
      <c r="I4" s="51"/>
      <c r="J4" s="52"/>
      <c r="K4" s="40"/>
      <c r="L4" s="1" t="s">
        <v>41</v>
      </c>
      <c r="M4" s="1" t="s">
        <v>42</v>
      </c>
      <c r="N4" s="1" t="s">
        <v>17</v>
      </c>
      <c r="O4" s="1" t="s">
        <v>18</v>
      </c>
      <c r="P4" s="1" t="s">
        <v>19</v>
      </c>
      <c r="Q4" s="21"/>
      <c r="R4" s="22"/>
    </row>
    <row r="5" spans="1:18" x14ac:dyDescent="0.3">
      <c r="A5" s="2" t="s">
        <v>0</v>
      </c>
      <c r="B5" s="8">
        <v>3583653</v>
      </c>
      <c r="C5" s="47">
        <v>35836495</v>
      </c>
      <c r="D5" s="48"/>
      <c r="E5" s="48"/>
      <c r="F5" s="48"/>
      <c r="G5" s="36">
        <f>SUM(B5,C5)</f>
        <v>39420148</v>
      </c>
      <c r="H5" s="36"/>
      <c r="I5" s="36"/>
      <c r="J5" s="37"/>
      <c r="K5" s="3" t="s">
        <v>0</v>
      </c>
      <c r="L5" s="3">
        <v>5169179</v>
      </c>
      <c r="M5" s="3">
        <v>516921</v>
      </c>
      <c r="N5" s="4">
        <v>4020678</v>
      </c>
      <c r="O5" s="4">
        <v>44227450</v>
      </c>
      <c r="P5" s="4">
        <f>SUM(L5:O5)</f>
        <v>53934228</v>
      </c>
      <c r="Q5" t="s">
        <v>0</v>
      </c>
      <c r="R5" s="18">
        <f>SUM(G5,B23:J23)</f>
        <v>39420148</v>
      </c>
    </row>
    <row r="6" spans="1:18" x14ac:dyDescent="0.3">
      <c r="A6" s="2" t="s">
        <v>1</v>
      </c>
      <c r="B6" s="8"/>
      <c r="C6" s="47"/>
      <c r="D6" s="48"/>
      <c r="E6" s="48"/>
      <c r="F6" s="48"/>
      <c r="G6" s="36">
        <f t="shared" ref="G6:G19" si="0">SUM(B6,C6)</f>
        <v>0</v>
      </c>
      <c r="H6" s="36"/>
      <c r="I6" s="36"/>
      <c r="J6" s="37"/>
      <c r="K6" s="3" t="s">
        <v>1</v>
      </c>
      <c r="L6" s="3"/>
      <c r="M6" s="3"/>
      <c r="N6" s="4"/>
      <c r="O6" s="4"/>
      <c r="P6" s="4">
        <f>SUM(L6:O6)</f>
        <v>0</v>
      </c>
      <c r="Q6" t="s">
        <v>1</v>
      </c>
      <c r="R6" s="18">
        <f>SUM(G6,B24:J24)</f>
        <v>0</v>
      </c>
    </row>
    <row r="7" spans="1:18" x14ac:dyDescent="0.3">
      <c r="A7" s="2" t="s">
        <v>2</v>
      </c>
      <c r="B7" s="8"/>
      <c r="C7" s="47"/>
      <c r="D7" s="48"/>
      <c r="E7" s="48"/>
      <c r="F7" s="48"/>
      <c r="G7" s="36">
        <f t="shared" si="0"/>
        <v>0</v>
      </c>
      <c r="H7" s="36"/>
      <c r="I7" s="36"/>
      <c r="J7" s="37"/>
      <c r="K7" s="3" t="s">
        <v>2</v>
      </c>
      <c r="L7" s="3"/>
      <c r="M7" s="3"/>
      <c r="N7" s="4"/>
      <c r="O7" s="4"/>
      <c r="P7" s="4">
        <f>SUM(L7:O7)</f>
        <v>0</v>
      </c>
      <c r="Q7" t="s">
        <v>2</v>
      </c>
      <c r="R7" s="18">
        <f>SUM(G7,B25:J25)</f>
        <v>0</v>
      </c>
    </row>
    <row r="8" spans="1:18" x14ac:dyDescent="0.3">
      <c r="A8" s="10"/>
      <c r="B8" s="11"/>
      <c r="C8" s="29"/>
      <c r="D8" s="30"/>
      <c r="E8" s="30"/>
      <c r="F8" s="31"/>
      <c r="G8" s="42">
        <f>SUM(G5:J7)</f>
        <v>39420148</v>
      </c>
      <c r="H8" s="43"/>
      <c r="I8" s="43"/>
      <c r="J8" s="44"/>
      <c r="K8" s="13"/>
      <c r="L8" s="13"/>
      <c r="M8" s="13"/>
      <c r="N8" s="14"/>
      <c r="O8" s="14"/>
      <c r="P8" s="14">
        <f>SUM(P5:P7)</f>
        <v>53934228</v>
      </c>
    </row>
    <row r="9" spans="1:18" x14ac:dyDescent="0.3">
      <c r="A9" s="2" t="s">
        <v>3</v>
      </c>
      <c r="B9" s="8"/>
      <c r="C9" s="47"/>
      <c r="D9" s="48"/>
      <c r="E9" s="48"/>
      <c r="F9" s="48"/>
      <c r="G9" s="36">
        <f t="shared" si="0"/>
        <v>0</v>
      </c>
      <c r="H9" s="36"/>
      <c r="I9" s="36"/>
      <c r="J9" s="37"/>
      <c r="K9" s="3" t="s">
        <v>3</v>
      </c>
      <c r="L9" s="3"/>
      <c r="M9" s="3"/>
      <c r="N9" s="4"/>
      <c r="O9" s="4"/>
      <c r="P9" s="4">
        <f>SUM(L9:O9)</f>
        <v>0</v>
      </c>
      <c r="Q9" t="s">
        <v>32</v>
      </c>
      <c r="R9" s="18">
        <f>SUM(G9,B26:J26)</f>
        <v>0</v>
      </c>
    </row>
    <row r="10" spans="1:18" x14ac:dyDescent="0.3">
      <c r="A10" s="2" t="s">
        <v>4</v>
      </c>
      <c r="B10" s="8"/>
      <c r="C10" s="47"/>
      <c r="D10" s="48"/>
      <c r="E10" s="48"/>
      <c r="F10" s="48"/>
      <c r="G10" s="36">
        <f t="shared" si="0"/>
        <v>0</v>
      </c>
      <c r="H10" s="36"/>
      <c r="I10" s="36"/>
      <c r="J10" s="37"/>
      <c r="K10" s="3" t="s">
        <v>4</v>
      </c>
      <c r="L10" s="3"/>
      <c r="M10" s="3"/>
      <c r="N10" s="4"/>
      <c r="O10" s="4"/>
      <c r="P10" s="4">
        <f>SUM(L10:O10)</f>
        <v>0</v>
      </c>
      <c r="Q10" t="s">
        <v>33</v>
      </c>
      <c r="R10" s="18">
        <f>SUM(G10,B27:J27)</f>
        <v>0</v>
      </c>
    </row>
    <row r="11" spans="1:18" x14ac:dyDescent="0.3">
      <c r="A11" s="2" t="s">
        <v>5</v>
      </c>
      <c r="B11" s="8"/>
      <c r="C11" s="47"/>
      <c r="D11" s="48"/>
      <c r="E11" s="48"/>
      <c r="F11" s="48"/>
      <c r="G11" s="36">
        <f t="shared" si="0"/>
        <v>0</v>
      </c>
      <c r="H11" s="36"/>
      <c r="I11" s="36"/>
      <c r="J11" s="37"/>
      <c r="K11" s="3" t="s">
        <v>5</v>
      </c>
      <c r="L11" s="3"/>
      <c r="M11" s="3"/>
      <c r="N11" s="4"/>
      <c r="O11" s="4"/>
      <c r="P11" s="4">
        <f>SUM(L11:O11)</f>
        <v>0</v>
      </c>
      <c r="Q11" t="s">
        <v>34</v>
      </c>
      <c r="R11" s="18">
        <f>SUM(G11,B28:J28)</f>
        <v>0</v>
      </c>
    </row>
    <row r="12" spans="1:18" x14ac:dyDescent="0.3">
      <c r="A12" s="10"/>
      <c r="B12" s="11"/>
      <c r="C12" s="29"/>
      <c r="D12" s="30"/>
      <c r="E12" s="30"/>
      <c r="F12" s="31"/>
      <c r="G12" s="42">
        <f>SUM(G9:J11)</f>
        <v>0</v>
      </c>
      <c r="H12" s="43"/>
      <c r="I12" s="43"/>
      <c r="J12" s="44"/>
      <c r="K12" s="13"/>
      <c r="L12" s="13"/>
      <c r="M12" s="13"/>
      <c r="N12" s="14"/>
      <c r="O12" s="14"/>
      <c r="P12" s="14">
        <f>SUM(P9:P11)</f>
        <v>0</v>
      </c>
    </row>
    <row r="13" spans="1:18" x14ac:dyDescent="0.3">
      <c r="A13" s="2" t="s">
        <v>6</v>
      </c>
      <c r="B13" s="8"/>
      <c r="C13" s="47"/>
      <c r="D13" s="48"/>
      <c r="E13" s="48"/>
      <c r="F13" s="48"/>
      <c r="G13" s="36">
        <f t="shared" si="0"/>
        <v>0</v>
      </c>
      <c r="H13" s="36"/>
      <c r="I13" s="36"/>
      <c r="J13" s="37"/>
      <c r="K13" s="3" t="s">
        <v>6</v>
      </c>
      <c r="L13" s="3"/>
      <c r="M13" s="3"/>
      <c r="N13" s="4"/>
      <c r="O13" s="4"/>
      <c r="P13" s="4">
        <f>SUM(L13:O13)</f>
        <v>0</v>
      </c>
      <c r="Q13" t="s">
        <v>35</v>
      </c>
      <c r="R13" s="18">
        <f>SUM(G13,B29:J29)</f>
        <v>0</v>
      </c>
    </row>
    <row r="14" spans="1:18" x14ac:dyDescent="0.3">
      <c r="A14" s="2" t="s">
        <v>7</v>
      </c>
      <c r="B14" s="8"/>
      <c r="C14" s="47"/>
      <c r="D14" s="48"/>
      <c r="E14" s="48"/>
      <c r="F14" s="48"/>
      <c r="G14" s="36">
        <f t="shared" si="0"/>
        <v>0</v>
      </c>
      <c r="H14" s="36"/>
      <c r="I14" s="36"/>
      <c r="J14" s="37"/>
      <c r="K14" s="3" t="s">
        <v>7</v>
      </c>
      <c r="L14" s="3"/>
      <c r="M14" s="3"/>
      <c r="N14" s="4"/>
      <c r="O14" s="4"/>
      <c r="P14" s="4">
        <f>SUM(L14:O14)</f>
        <v>0</v>
      </c>
      <c r="Q14" t="s">
        <v>36</v>
      </c>
      <c r="R14" s="18">
        <f>SUM(G14,B30:J30)</f>
        <v>0</v>
      </c>
    </row>
    <row r="15" spans="1:18" x14ac:dyDescent="0.3">
      <c r="A15" s="2" t="s">
        <v>8</v>
      </c>
      <c r="B15" s="8"/>
      <c r="C15" s="47"/>
      <c r="D15" s="48"/>
      <c r="E15" s="48"/>
      <c r="F15" s="48"/>
      <c r="G15" s="36">
        <f t="shared" si="0"/>
        <v>0</v>
      </c>
      <c r="H15" s="36"/>
      <c r="I15" s="36"/>
      <c r="J15" s="37"/>
      <c r="K15" s="3" t="s">
        <v>8</v>
      </c>
      <c r="L15" s="3"/>
      <c r="M15" s="3"/>
      <c r="N15" s="4"/>
      <c r="O15" s="4"/>
      <c r="P15" s="4">
        <f>SUM(L15:O15)</f>
        <v>0</v>
      </c>
      <c r="Q15" t="s">
        <v>37</v>
      </c>
      <c r="R15" s="18">
        <f>SUM(G15,B31:J31)</f>
        <v>0</v>
      </c>
    </row>
    <row r="16" spans="1:18" x14ac:dyDescent="0.3">
      <c r="A16" s="10"/>
      <c r="B16" s="11"/>
      <c r="C16" s="29"/>
      <c r="D16" s="30"/>
      <c r="E16" s="30"/>
      <c r="F16" s="31"/>
      <c r="G16" s="42">
        <f>SUM(G13:J15)</f>
        <v>0</v>
      </c>
      <c r="H16" s="43"/>
      <c r="I16" s="43"/>
      <c r="J16" s="44"/>
      <c r="K16" s="13"/>
      <c r="L16" s="13"/>
      <c r="M16" s="13"/>
      <c r="N16" s="14"/>
      <c r="O16" s="14"/>
      <c r="P16" s="14">
        <f>SUM(P13:P15)</f>
        <v>0</v>
      </c>
    </row>
    <row r="17" spans="1:18" x14ac:dyDescent="0.3">
      <c r="A17" s="2" t="s">
        <v>9</v>
      </c>
      <c r="B17" s="8"/>
      <c r="C17" s="47"/>
      <c r="D17" s="48"/>
      <c r="E17" s="48"/>
      <c r="F17" s="48"/>
      <c r="G17" s="36">
        <f t="shared" si="0"/>
        <v>0</v>
      </c>
      <c r="H17" s="36"/>
      <c r="I17" s="36"/>
      <c r="J17" s="37"/>
      <c r="K17" s="3" t="s">
        <v>9</v>
      </c>
      <c r="L17" s="3"/>
      <c r="M17" s="3"/>
      <c r="N17" s="4"/>
      <c r="O17" s="4"/>
      <c r="P17" s="4">
        <f>SUM(L17:O17)</f>
        <v>0</v>
      </c>
      <c r="Q17" t="s">
        <v>38</v>
      </c>
      <c r="R17" s="18">
        <f>SUM(G17,B32:J32)</f>
        <v>0</v>
      </c>
    </row>
    <row r="18" spans="1:18" x14ac:dyDescent="0.3">
      <c r="A18" s="2" t="s">
        <v>10</v>
      </c>
      <c r="B18" s="8"/>
      <c r="C18" s="47"/>
      <c r="D18" s="48"/>
      <c r="E18" s="48"/>
      <c r="F18" s="48"/>
      <c r="G18" s="36">
        <f t="shared" si="0"/>
        <v>0</v>
      </c>
      <c r="H18" s="36"/>
      <c r="I18" s="36"/>
      <c r="J18" s="37"/>
      <c r="K18" s="3" t="s">
        <v>10</v>
      </c>
      <c r="L18" s="3"/>
      <c r="M18" s="3"/>
      <c r="N18" s="4"/>
      <c r="O18" s="4"/>
      <c r="P18" s="4">
        <f>SUM(L18:O18)</f>
        <v>0</v>
      </c>
      <c r="Q18" t="s">
        <v>39</v>
      </c>
      <c r="R18" s="18">
        <f>SUM(G18,B33:J33)</f>
        <v>0</v>
      </c>
    </row>
    <row r="19" spans="1:18" x14ac:dyDescent="0.3">
      <c r="A19" s="2" t="s">
        <v>11</v>
      </c>
      <c r="B19" s="9"/>
      <c r="C19" s="49"/>
      <c r="D19" s="50"/>
      <c r="E19" s="50"/>
      <c r="F19" s="50"/>
      <c r="G19" s="45">
        <f t="shared" si="0"/>
        <v>0</v>
      </c>
      <c r="H19" s="45"/>
      <c r="I19" s="45"/>
      <c r="J19" s="46"/>
      <c r="K19" s="5" t="s">
        <v>11</v>
      </c>
      <c r="L19" s="5"/>
      <c r="M19" s="5"/>
      <c r="N19" s="6"/>
      <c r="O19" s="6"/>
      <c r="P19" s="6">
        <f>SUM(L19:O19)</f>
        <v>0</v>
      </c>
      <c r="Q19" t="s">
        <v>40</v>
      </c>
      <c r="R19" s="18">
        <f>SUM(G19,B34:J34)</f>
        <v>0</v>
      </c>
    </row>
    <row r="20" spans="1:18" x14ac:dyDescent="0.3">
      <c r="A20" s="10"/>
      <c r="B20" s="12"/>
      <c r="C20" s="33"/>
      <c r="D20" s="34"/>
      <c r="E20" s="34"/>
      <c r="F20" s="35"/>
      <c r="G20" s="32">
        <f>SUM(G17:J19)</f>
        <v>0</v>
      </c>
      <c r="H20" s="32"/>
      <c r="I20" s="32"/>
      <c r="J20" s="32"/>
      <c r="K20" s="13"/>
      <c r="L20" s="13"/>
      <c r="M20" s="13"/>
      <c r="N20" s="14"/>
      <c r="O20" s="14"/>
      <c r="P20" s="14">
        <f>SUM(P17:P19)</f>
        <v>0</v>
      </c>
    </row>
    <row r="21" spans="1:18" x14ac:dyDescent="0.3">
      <c r="B21" s="41" t="s">
        <v>20</v>
      </c>
      <c r="C21" s="41"/>
      <c r="D21" s="41"/>
      <c r="E21" s="41"/>
      <c r="F21" s="41"/>
      <c r="G21" s="41"/>
      <c r="H21" s="41"/>
      <c r="I21" s="41"/>
      <c r="J21" s="41"/>
      <c r="K21" s="39" t="s">
        <v>22</v>
      </c>
      <c r="L21" s="39"/>
      <c r="M21" s="39"/>
      <c r="N21" s="39"/>
      <c r="O21" s="39"/>
      <c r="P21" s="39"/>
    </row>
    <row r="22" spans="1:18" x14ac:dyDescent="0.3">
      <c r="A22" s="1"/>
      <c r="B22" s="1" t="s">
        <v>25</v>
      </c>
      <c r="C22" s="1" t="s">
        <v>26</v>
      </c>
      <c r="D22" s="1" t="s">
        <v>27</v>
      </c>
      <c r="E22" s="1" t="s">
        <v>28</v>
      </c>
      <c r="F22" s="1" t="s">
        <v>29</v>
      </c>
      <c r="G22" s="1" t="s">
        <v>30</v>
      </c>
      <c r="H22" s="1" t="s">
        <v>31</v>
      </c>
      <c r="I22" s="1"/>
      <c r="J22" s="1"/>
      <c r="K22" s="3" t="s">
        <v>21</v>
      </c>
      <c r="L22" s="3"/>
      <c r="M22" s="3"/>
      <c r="N22" s="1" t="s">
        <v>23</v>
      </c>
      <c r="O22" s="1"/>
      <c r="P22" s="1"/>
    </row>
    <row r="23" spans="1:18" x14ac:dyDescent="0.3">
      <c r="A23" s="15" t="s">
        <v>0</v>
      </c>
      <c r="B23" s="15"/>
      <c r="C23" s="15"/>
      <c r="D23" s="15"/>
      <c r="E23" s="15"/>
      <c r="F23" s="15"/>
      <c r="G23" s="15"/>
      <c r="H23" s="15"/>
      <c r="I23" s="15"/>
      <c r="J23" s="15"/>
      <c r="K23" s="3" t="s">
        <v>0</v>
      </c>
      <c r="L23" s="3"/>
      <c r="M23" s="3"/>
      <c r="N23" s="19">
        <f>R5-P5</f>
        <v>-14514080</v>
      </c>
      <c r="O23" s="23">
        <f>SUM(N23:N25)</f>
        <v>-14514080</v>
      </c>
      <c r="P23" s="17"/>
    </row>
    <row r="24" spans="1:18" x14ac:dyDescent="0.3">
      <c r="A24" s="16" t="s">
        <v>1</v>
      </c>
      <c r="B24" s="16"/>
      <c r="C24" s="16"/>
      <c r="D24" s="16"/>
      <c r="E24" s="16"/>
      <c r="F24" s="16"/>
      <c r="G24" s="16"/>
      <c r="H24" s="16"/>
      <c r="I24" s="16"/>
      <c r="J24" s="16"/>
      <c r="K24" s="3" t="s">
        <v>1</v>
      </c>
      <c r="L24" s="3"/>
      <c r="M24" s="3"/>
      <c r="N24" s="19">
        <f t="shared" ref="N24:N25" si="1">R6-P6</f>
        <v>0</v>
      </c>
      <c r="O24" s="24"/>
      <c r="P24" s="15"/>
    </row>
    <row r="25" spans="1:18" x14ac:dyDescent="0.3">
      <c r="A25" s="15" t="s">
        <v>2</v>
      </c>
      <c r="B25" s="15"/>
      <c r="C25" s="15"/>
      <c r="D25" s="15"/>
      <c r="E25" s="15"/>
      <c r="F25" s="15"/>
      <c r="G25" s="15"/>
      <c r="H25" s="15"/>
      <c r="I25" s="15"/>
      <c r="J25" s="15"/>
      <c r="K25" s="3" t="s">
        <v>2</v>
      </c>
      <c r="M25" s="3"/>
      <c r="N25" s="19">
        <f t="shared" si="1"/>
        <v>0</v>
      </c>
      <c r="O25" s="25"/>
      <c r="P25" s="17"/>
    </row>
    <row r="26" spans="1:18" x14ac:dyDescent="0.3">
      <c r="A26" s="16" t="s">
        <v>3</v>
      </c>
      <c r="B26" s="16"/>
      <c r="C26" s="16"/>
      <c r="D26" s="16"/>
      <c r="E26" s="16"/>
      <c r="F26" s="16"/>
      <c r="G26" s="16"/>
      <c r="H26" s="16"/>
      <c r="I26" s="16"/>
      <c r="J26" s="16"/>
      <c r="K26" s="3" t="s">
        <v>3</v>
      </c>
      <c r="L26" s="3"/>
      <c r="M26" s="3"/>
      <c r="N26" s="20">
        <f>R9-P9</f>
        <v>0</v>
      </c>
      <c r="O26" s="23">
        <f t="shared" ref="O26" si="2">SUM(N26:N28)</f>
        <v>0</v>
      </c>
      <c r="P26" s="15"/>
    </row>
    <row r="27" spans="1:18" x14ac:dyDescent="0.3">
      <c r="A27" s="15" t="s">
        <v>4</v>
      </c>
      <c r="B27" s="15"/>
      <c r="C27" s="15"/>
      <c r="D27" s="15"/>
      <c r="E27" s="15"/>
      <c r="F27" s="15"/>
      <c r="G27" s="15"/>
      <c r="H27" s="15"/>
      <c r="I27" s="15"/>
      <c r="J27" s="15"/>
      <c r="K27" s="3" t="s">
        <v>4</v>
      </c>
      <c r="L27" s="3"/>
      <c r="M27" s="3"/>
      <c r="N27" s="20">
        <f t="shared" ref="N27:N28" si="3">R10-P10</f>
        <v>0</v>
      </c>
      <c r="O27" s="24"/>
      <c r="P27" s="17"/>
    </row>
    <row r="28" spans="1:18" x14ac:dyDescent="0.3">
      <c r="A28" s="16" t="s">
        <v>5</v>
      </c>
      <c r="B28" s="16"/>
      <c r="C28" s="16"/>
      <c r="D28" s="16"/>
      <c r="E28" s="16"/>
      <c r="F28" s="16"/>
      <c r="G28" s="16"/>
      <c r="H28" s="16"/>
      <c r="I28" s="16"/>
      <c r="J28" s="16"/>
      <c r="K28" s="3" t="s">
        <v>5</v>
      </c>
      <c r="L28" s="3"/>
      <c r="M28" s="3"/>
      <c r="N28" s="20">
        <f t="shared" si="3"/>
        <v>0</v>
      </c>
      <c r="O28" s="25"/>
      <c r="P28" s="15"/>
    </row>
    <row r="29" spans="1:18" x14ac:dyDescent="0.3">
      <c r="A29" s="15" t="s">
        <v>6</v>
      </c>
      <c r="B29" s="15"/>
      <c r="C29" s="15"/>
      <c r="D29" s="15"/>
      <c r="E29" s="15"/>
      <c r="F29" s="15"/>
      <c r="G29" s="15"/>
      <c r="H29" s="15"/>
      <c r="I29" s="15"/>
      <c r="J29" s="15"/>
      <c r="K29" s="3" t="s">
        <v>6</v>
      </c>
      <c r="L29" s="3"/>
      <c r="M29" s="3"/>
      <c r="N29" s="19">
        <f>R13-P13</f>
        <v>0</v>
      </c>
      <c r="O29" s="23">
        <f t="shared" ref="O29" si="4">SUM(N29:N31)</f>
        <v>0</v>
      </c>
      <c r="P29" s="17"/>
    </row>
    <row r="30" spans="1:18" x14ac:dyDescent="0.3">
      <c r="A30" s="16" t="s">
        <v>7</v>
      </c>
      <c r="B30" s="16"/>
      <c r="C30" s="16"/>
      <c r="D30" s="16"/>
      <c r="E30" s="16"/>
      <c r="F30" s="16"/>
      <c r="G30" s="16"/>
      <c r="H30" s="16"/>
      <c r="I30" s="16"/>
      <c r="J30" s="16"/>
      <c r="K30" s="3" t="s">
        <v>7</v>
      </c>
      <c r="L30" s="3"/>
      <c r="M30" s="3"/>
      <c r="N30" s="19">
        <f>R14-P14</f>
        <v>0</v>
      </c>
      <c r="O30" s="24"/>
      <c r="P30" s="15"/>
    </row>
    <row r="31" spans="1:18" x14ac:dyDescent="0.3">
      <c r="A31" s="15" t="s">
        <v>8</v>
      </c>
      <c r="B31" s="15"/>
      <c r="C31" s="15"/>
      <c r="D31" s="15"/>
      <c r="E31" s="15"/>
      <c r="F31" s="15"/>
      <c r="G31" s="15"/>
      <c r="H31" s="15"/>
      <c r="I31" s="15"/>
      <c r="J31" s="15"/>
      <c r="K31" s="3" t="s">
        <v>8</v>
      </c>
      <c r="L31" s="3"/>
      <c r="M31" s="3"/>
      <c r="N31" s="19">
        <f>R15-P15</f>
        <v>0</v>
      </c>
      <c r="O31" s="25"/>
      <c r="P31" s="17"/>
    </row>
    <row r="32" spans="1:18" x14ac:dyDescent="0.3">
      <c r="A32" s="16" t="s">
        <v>9</v>
      </c>
      <c r="B32" s="16"/>
      <c r="C32" s="16"/>
      <c r="D32" s="16"/>
      <c r="E32" s="16"/>
      <c r="F32" s="16"/>
      <c r="G32" s="16"/>
      <c r="H32" s="16"/>
      <c r="I32" s="16"/>
      <c r="J32" s="16"/>
      <c r="K32" s="3" t="s">
        <v>9</v>
      </c>
      <c r="L32" s="3"/>
      <c r="M32" s="3"/>
      <c r="N32" s="20">
        <f>R17-P17</f>
        <v>0</v>
      </c>
      <c r="O32" s="23">
        <f t="shared" ref="O32" si="5">SUM(N32:N34)</f>
        <v>0</v>
      </c>
      <c r="P32" s="15"/>
    </row>
    <row r="33" spans="1:16" x14ac:dyDescent="0.3">
      <c r="A33" s="15" t="s">
        <v>10</v>
      </c>
      <c r="B33" s="15"/>
      <c r="C33" s="15"/>
      <c r="D33" s="15"/>
      <c r="E33" s="15"/>
      <c r="F33" s="15"/>
      <c r="G33" s="15"/>
      <c r="H33" s="15"/>
      <c r="I33" s="15"/>
      <c r="J33" s="15"/>
      <c r="K33" s="3" t="s">
        <v>10</v>
      </c>
      <c r="L33" s="3"/>
      <c r="M33" s="3"/>
      <c r="N33" s="20">
        <f t="shared" ref="N33:N34" si="6">R18-P18</f>
        <v>0</v>
      </c>
      <c r="O33" s="24"/>
      <c r="P33" s="17"/>
    </row>
    <row r="34" spans="1:16" x14ac:dyDescent="0.3">
      <c r="A34" s="16" t="s">
        <v>11</v>
      </c>
      <c r="B34" s="16"/>
      <c r="C34" s="16"/>
      <c r="D34" s="16"/>
      <c r="E34" s="16"/>
      <c r="F34" s="16"/>
      <c r="G34" s="16"/>
      <c r="H34" s="16"/>
      <c r="I34" s="16"/>
      <c r="J34" s="16"/>
      <c r="K34" s="3" t="s">
        <v>11</v>
      </c>
      <c r="L34" s="3"/>
      <c r="M34" s="3"/>
      <c r="N34" s="20">
        <f t="shared" si="6"/>
        <v>0</v>
      </c>
      <c r="O34" s="25"/>
      <c r="P34" s="15"/>
    </row>
  </sheetData>
  <mergeCells count="46">
    <mergeCell ref="O29:O31"/>
    <mergeCell ref="O32:O34"/>
    <mergeCell ref="C20:F20"/>
    <mergeCell ref="G20:J20"/>
    <mergeCell ref="B21:J21"/>
    <mergeCell ref="K21:P21"/>
    <mergeCell ref="O23:O25"/>
    <mergeCell ref="O26:O28"/>
    <mergeCell ref="C17:F17"/>
    <mergeCell ref="G17:J17"/>
    <mergeCell ref="C18:F18"/>
    <mergeCell ref="G18:J18"/>
    <mergeCell ref="C19:F19"/>
    <mergeCell ref="G19:J19"/>
    <mergeCell ref="C14:F14"/>
    <mergeCell ref="G14:J14"/>
    <mergeCell ref="C15:F15"/>
    <mergeCell ref="G15:J15"/>
    <mergeCell ref="C16:F16"/>
    <mergeCell ref="G16:J16"/>
    <mergeCell ref="C11:F11"/>
    <mergeCell ref="G11:J11"/>
    <mergeCell ref="C12:F12"/>
    <mergeCell ref="G12:J12"/>
    <mergeCell ref="C13:F13"/>
    <mergeCell ref="G13:J13"/>
    <mergeCell ref="C8:F8"/>
    <mergeCell ref="G8:J8"/>
    <mergeCell ref="C9:F9"/>
    <mergeCell ref="G9:J9"/>
    <mergeCell ref="C10:F10"/>
    <mergeCell ref="G10:J10"/>
    <mergeCell ref="C5:F5"/>
    <mergeCell ref="G5:J5"/>
    <mergeCell ref="C6:F6"/>
    <mergeCell ref="G6:J6"/>
    <mergeCell ref="C7:F7"/>
    <mergeCell ref="G7:J7"/>
    <mergeCell ref="A3:A4"/>
    <mergeCell ref="B3:J3"/>
    <mergeCell ref="K3:K4"/>
    <mergeCell ref="L3:P3"/>
    <mergeCell ref="Q3:Q4"/>
    <mergeCell ref="R3:R4"/>
    <mergeCell ref="C4:F4"/>
    <mergeCell ref="G4:J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2022세금계산</vt:lpstr>
      <vt:lpstr>다드림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dcterms:created xsi:type="dcterms:W3CDTF">2022-09-01T01:29:46Z</dcterms:created>
  <dcterms:modified xsi:type="dcterms:W3CDTF">2022-12-30T10:35:43Z</dcterms:modified>
</cp:coreProperties>
</file>