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8DE15A1-9FAE-44D5-83BD-F5705BFE4EF3}" xr6:coauthVersionLast="47" xr6:coauthVersionMax="47" xr10:uidLastSave="{00000000-0000-0000-0000-000000000000}"/>
  <bookViews>
    <workbookView xWindow="4875" yWindow="3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<sst xmlns="http://schemas.openxmlformats.org/spreadsheetml/2006/main" count="84" uniqueCount="74">
  <si>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</si>
  <si>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</si>
  <si>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</si>
  <si>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</si>
  <si>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</si>
  <si>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</si>
  <si>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</si>
  <si>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</si>
  <si>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</si>
  <si>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</si>
  <si>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</si>
  <si>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</si>
  <si>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</si>
  <si>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</si>
  <si>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</si>
  <si>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</si>
  <si>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</si>
  <si>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</si>
  <si>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</si>
  <si>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</si>
  <si>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</si>
  <si>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</si>
  <si>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</si>
  <si>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</si>
  <si>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</si>
  <si>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</si>
  <si>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</si>
  <si>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</si>
  <si>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</si>
  <si>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</si>
  <si>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</si>
  <si>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</si>
  <si>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</si>
  <si>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</si>
  <si>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</si>
  <si>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</si>
  <si>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</si>
  <si>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</si>
  <si>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</si>
  <si>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</si>
  <si>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</si>
  <si>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</si>
  <si>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</si>
  <si>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</si>
  <si>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</si>
  <si>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</si>
  <si>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</si>
  <si>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</si>
  <si>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</si>
  <si>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</si>
  <si>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</si>
  <si>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</si>
  <si>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</si>
  <si>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</si>
  <si>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</si>
  <si>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</si>
  <si>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</si>
  <si>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</si>
  <si>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</si>
  <si>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</si>
  <si>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</si>
  <si>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 (엘더레이크) (정품)</t>
    <phoneticPr fontId="1" type="noConversion"/>
  </si>
  <si>
    <t>인텔 정품쿨러</t>
    <phoneticPr fontId="1" type="noConversion"/>
  </si>
  <si>
    <t>ASRock B660M Pro RS D4</t>
    <phoneticPr fontId="1" type="noConversion"/>
  </si>
  <si>
    <t>삼성전자 DDR4-3200 (16GB)</t>
    <phoneticPr fontId="1" type="noConversion"/>
  </si>
  <si>
    <t>삼성전자 980 PRO M.2 NVMe (250GB)</t>
    <phoneticPr fontId="1" type="noConversion"/>
  </si>
  <si>
    <t>삼성전자 980 M.2 NVMe (500GB)</t>
    <phoneticPr fontId="1" type="noConversion"/>
  </si>
  <si>
    <t>SSD</t>
    <phoneticPr fontId="1" type="noConversion"/>
  </si>
  <si>
    <t>darkFlash DLM21 RGB MESH 강화유리 (화이트)</t>
    <phoneticPr fontId="1" type="noConversion"/>
  </si>
  <si>
    <t>마이크로닉스 Classic II 풀체인지 600W 80PLUS 230V</t>
    <phoneticPr fontId="1" type="noConversion"/>
  </si>
  <si>
    <t>소프트웨어</t>
    <phoneticPr fontId="1" type="noConversion"/>
  </si>
  <si>
    <t>Microsoft Windows 11 Home (처음사용자용 한글)</t>
    <phoneticPr fontId="1" type="noConversion"/>
  </si>
  <si>
    <t>부품문의(권혁진)</t>
    <phoneticPr fontId="1" type="noConversion"/>
  </si>
  <si>
    <t>인텔 UHD 730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</si>
</sst>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107" t="s">
        <v>60</v>
      </c>
      <c r="D1" s="108"/>
      <c r="E1" s="42"/>
      <c r="F1" s="43"/>
      <c r="G1" s="43"/>
      <c r="H1" s="44"/>
    </row>
    <row r="2" spans="1:9" ht="22.5" customHeight="1">
      <c r="A2" s="15" t="s">
        <v>39</v>
      </c>
      <c r="B2" s="20">
        <v>1066433070</v>
      </c>
      <c r="C2" s="109"/>
      <c r="D2" s="110"/>
      <c r="E2" s="45"/>
      <c r="F2" s="46"/>
      <c r="G2" s="46"/>
      <c r="H2" s="47"/>
    </row>
    <row r="3" spans="1:9" ht="22.5" customHeight="1">
      <c r="A3" s="15" t="s">
        <v>40</v>
      </c>
      <c r="B3" s="17">
        <f ca="1">TODAY()</f>
        <v>44781</v>
      </c>
      <c r="C3" s="16" t="s">
        <v>41</v>
      </c>
      <c r="D3" s="19"/>
      <c r="E3" s="45"/>
      <c r="F3" s="46"/>
      <c r="G3" s="46"/>
      <c r="H3" s="47"/>
    </row>
    <row r="4" spans="1:9" ht="22.5" customHeight="1">
      <c r="A4" s="14" t="s">
        <v>38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53</v>
      </c>
      <c r="B6" s="98"/>
      <c r="C6" s="56" t="s">
        <v>61</v>
      </c>
      <c r="D6" s="57"/>
      <c r="E6" s="3" t="s">
        <v>6</v>
      </c>
      <c r="F6" s="6">
        <v>283000</v>
      </c>
      <c r="G6" s="3">
        <v>1</v>
      </c>
      <c r="H6" s="6">
        <f>F6*G6</f>
        <v>283000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152000</v>
      </c>
      <c r="G8" s="3">
        <v>1</v>
      </c>
      <c r="H8" s="6">
        <f t="shared" si="0"/>
        <v>152000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99"/>
      <c r="B10" s="100"/>
      <c r="C10" s="56" t="s">
        <v>73</v>
      </c>
      <c r="D10" s="57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9"/>
      <c r="B11" s="100"/>
      <c r="C11" s="121" t="s">
        <v>65</v>
      </c>
      <c r="D11" s="122"/>
      <c r="E11" s="3" t="s">
        <v>67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0" t="s">
        <v>66</v>
      </c>
      <c r="D12" s="57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99"/>
      <c r="B13" s="100"/>
      <c r="C13" s="87"/>
      <c r="D13" s="88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68</v>
      </c>
      <c r="D14" s="88"/>
      <c r="E14" s="3" t="s">
        <v>11</v>
      </c>
      <c r="F14" s="6">
        <v>56000</v>
      </c>
      <c r="G14" s="3">
        <v>1</v>
      </c>
      <c r="H14" s="6">
        <f t="shared" si="0"/>
        <v>56000</v>
      </c>
      <c r="I14" s="2"/>
    </row>
    <row r="15" spans="1:9" ht="24" customHeight="1">
      <c r="A15" s="99"/>
      <c r="B15" s="100"/>
      <c r="C15" s="87" t="s">
        <v>69</v>
      </c>
      <c r="D15" s="88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99"/>
      <c r="B16" s="100"/>
      <c r="C16" s="116" t="s">
        <v>71</v>
      </c>
      <c r="D16" s="117"/>
      <c r="E16" s="3" t="s">
        <v>70</v>
      </c>
      <c r="F16" s="6">
        <v>188000</v>
      </c>
      <c r="G16" s="3">
        <v>1</v>
      </c>
      <c r="H16" s="6">
        <f t="shared" si="0"/>
        <v>188000</v>
      </c>
      <c r="I16" s="2"/>
    </row>
    <row r="17" spans="1:9">
      <c r="A17" s="99"/>
      <c r="B17" s="100"/>
      <c r="C17" s="90" t="s">
        <v>16</v>
      </c>
      <c r="D17" s="91"/>
      <c r="E17" s="4" t="s">
        <v>14</v>
      </c>
      <c r="F17" s="7"/>
      <c r="G17" s="4"/>
      <c r="H17" s="6">
        <f t="shared" si="0"/>
        <v>0</v>
      </c>
      <c r="I17" s="2"/>
    </row>
    <row r="18" spans="1:9">
      <c r="A18" s="99"/>
      <c r="B18" s="100"/>
      <c r="C18" s="118" t="s">
        <v>49</v>
      </c>
      <c r="D18" s="119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54</v>
      </c>
      <c r="B20" s="102"/>
      <c r="C20" s="113" t="s">
        <v>15</v>
      </c>
      <c r="D20" s="113"/>
      <c r="E20" s="92">
        <f>SUM(H6:H19)</f>
        <v>967000</v>
      </c>
      <c r="F20" s="92"/>
      <c r="G20" s="27">
        <v>1</v>
      </c>
      <c r="H20" s="53" t="s">
        <v>17</v>
      </c>
      <c r="I20" s="2"/>
    </row>
    <row r="21" spans="1:9" ht="12.75" customHeight="1">
      <c r="A21" s="103"/>
      <c r="B21" s="104"/>
      <c r="C21" s="113"/>
      <c r="D21" s="113"/>
      <c r="E21" s="92">
        <f>E20*G20</f>
        <v>967000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20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28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17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31</v>
      </c>
      <c r="B35" s="68"/>
      <c r="C35" s="79"/>
      <c r="D35" s="80"/>
      <c r="E35" s="8" t="s">
        <v>4</v>
      </c>
      <c r="F35" s="62">
        <f>SUM(E21,E33)</f>
        <v>967000</v>
      </c>
      <c r="G35" s="62"/>
      <c r="H35" s="9" t="s">
        <v>17</v>
      </c>
      <c r="I35" s="2"/>
    </row>
    <row r="36" spans="1:9" ht="16.5" customHeight="1">
      <c r="A36" s="67" t="s">
        <v>30</v>
      </c>
      <c r="B36" s="68"/>
      <c r="C36" s="77"/>
      <c r="D36" s="78"/>
      <c r="E36" s="8" t="s">
        <v>18</v>
      </c>
      <c r="F36" s="60">
        <f>F35*1.1-F35</f>
        <v>96700</v>
      </c>
      <c r="G36" s="61"/>
      <c r="H36" s="10"/>
      <c r="I36" s="2"/>
    </row>
    <row r="37" spans="1:9" ht="17.25" customHeight="1">
      <c r="A37" s="67" t="s">
        <v>26</v>
      </c>
      <c r="B37" s="68"/>
      <c r="C37" s="36"/>
      <c r="D37" s="37"/>
      <c r="E37" s="8" t="s">
        <v>25</v>
      </c>
      <c r="F37" s="75" t="s">
        <v>59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27</v>
      </c>
      <c r="B38" s="33"/>
      <c r="C38" s="38">
        <f>SUM(C35:C36)-C37</f>
        <v>0</v>
      </c>
      <c r="D38" s="39"/>
      <c r="E38" s="23" t="s">
        <v>26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19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1063700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56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967000</v>
      </c>
    </row>
    <row r="5" spans="1:6">
      <c r="A5" t="s">
        <v>37</v>
      </c>
      <c r="B5">
        <f>B4*1.12</f>
        <v>1083040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2022-06-22T06:16:22Z</cp:lastPrinted>
  <dcterms:created xsi:type="dcterms:W3CDTF">2019-03-28T03:58:09Z</dcterms:created>
  <dcterms:modified xsi:type="dcterms:W3CDTF">2022-08-08T09:10:18Z</dcterms:modified>
</cp:coreProperties>
</file>