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DE2E928F-AE32-4C68-9906-04340A2C4579}" xr6:coauthVersionLast="47" xr6:coauthVersionMax="47" xr10:uidLastSave="{7C105C69-26A4-4373-931D-DCD130356C52}"/>
  <bookViews>
    <workbookView xWindow="7320" yWindow="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<sst xmlns="http://schemas.openxmlformats.org/spreadsheetml/2006/main" count="85" uniqueCount="75">
  <si>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</si>
  <si>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</si>
  <si>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</si>
  <si>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</si>
  <si>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</si>
  <si>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</si>
  <si>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</si>
  <si>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</si>
  <si>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</si>
  <si>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</si>
  <si>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</si>
  <si>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</si>
  <si>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</si>
  <si>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</si>
  <si>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</si>
  <si>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</si>
  <si>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</si>
  <si>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</si>
  <si>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</si>
  <si>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</si>
  <si>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</si>
  <si>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</si>
  <si>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</si>
  <si>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</si>
  <si>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</si>
  <si>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</si>
  <si>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</si>
  <si>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</si>
  <si>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</si>
  <si>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</si>
  <si>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</si>
  <si>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</si>
  <si>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</si>
  <si>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</si>
  <si>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</si>
  <si>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</si>
  <si>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</si>
  <si>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</si>
  <si>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</si>
  <si>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</si>
  <si>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</si>
  <si>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</si>
  <si>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</si>
  <si>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</si>
  <si>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</si>
  <si>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</si>
  <si>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</si>
  <si>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</si>
  <si>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</si>
  <si>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</si>
  <si>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</si>
  <si>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</si>
  <si>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</si>
  <si>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</si>
  <si>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</si>
  <si>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</si>
  <si>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</si>
  <si>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</si>
  <si>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</si>
  <si>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</si>
  <si>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</si>
  <si>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</si>
  <si>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</si>
  <si>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삼성전자 DDR4-3200 (8GB)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</si>
  <si>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</si>
  <si>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</si>
  <si>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내장그래픽</t>
    <phoneticPr fontId="1" type="noConversion"/>
  </si>
  <si>
    <t>MSI H510M-A PRO</t>
    <phoneticPr fontId="1" type="noConversion"/>
  </si>
  <si>
    <t>강호선 고객님 (광주) 사무용</t>
    <phoneticPr fontId="1" type="noConversion"/>
  </si>
  <si>
    <t>사무용 미들타워 케이스</t>
    <phoneticPr fontId="1" type="noConversion"/>
  </si>
  <si>
    <t>마우스패드 서비스</t>
    <phoneticPr fontId="1" type="noConversion"/>
  </si>
  <si>
    <t>사무용 키보드 합본셋트 서비스</t>
    <phoneticPr fontId="1" type="noConversion"/>
  </si>
  <si>
    <t>키보드셋트</t>
    <phoneticPr fontId="1" type="noConversion"/>
  </si>
  <si>
    <t>마우스패드</t>
    <phoneticPr fontId="1" type="noConversion"/>
  </si>
  <si>
    <t>이메이션 X931 M.2 NVMe (256GB) 기존대비 읽고쓰는속도 3-5배 빨라요 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</si>
</sst>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0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28" sqref="K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68</v>
      </c>
      <c r="C1" s="32" t="s">
        <v>61</v>
      </c>
      <c r="D1" s="33"/>
      <c r="E1" s="105"/>
      <c r="F1" s="106"/>
      <c r="G1" s="106"/>
      <c r="H1" s="107"/>
    </row>
    <row r="2" spans="1:9" ht="22.5" customHeight="1">
      <c r="A2" s="15" t="s">
        <v>40</v>
      </c>
      <c r="B2" s="20">
        <v>1087827232</v>
      </c>
      <c r="C2" s="34"/>
      <c r="D2" s="35"/>
      <c r="E2" s="108"/>
      <c r="F2" s="109"/>
      <c r="G2" s="109"/>
      <c r="H2" s="110"/>
    </row>
    <row r="3" spans="1:9" ht="22.5" customHeight="1">
      <c r="A3" s="15" t="s">
        <v>41</v>
      </c>
      <c r="B3" s="17">
        <f ca="1">TODAY()</f>
        <v>44763</v>
      </c>
      <c r="C3" s="16" t="s">
        <v>42</v>
      </c>
      <c r="D3" s="19"/>
      <c r="E3" s="108"/>
      <c r="F3" s="109"/>
      <c r="G3" s="109"/>
      <c r="H3" s="110"/>
    </row>
    <row r="4" spans="1:9" ht="22.5" customHeight="1">
      <c r="A4" s="14" t="s">
        <v>39</v>
      </c>
      <c r="B4" s="38"/>
      <c r="C4" s="38"/>
      <c r="D4" s="39"/>
      <c r="E4" s="111"/>
      <c r="F4" s="112"/>
      <c r="G4" s="112"/>
      <c r="H4" s="113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54</v>
      </c>
      <c r="B6" s="64"/>
      <c r="C6" s="49" t="s">
        <v>62</v>
      </c>
      <c r="D6" s="50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65"/>
      <c r="B7" s="66"/>
      <c r="C7" s="56" t="s">
        <v>65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5"/>
      <c r="B8" s="66"/>
      <c r="C8" s="49" t="s">
        <v>67</v>
      </c>
      <c r="D8" s="5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5"/>
      <c r="B9" s="66"/>
      <c r="C9" s="49" t="s">
        <v>63</v>
      </c>
      <c r="D9" s="5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65"/>
      <c r="B10" s="66"/>
      <c r="C10" s="49" t="s">
        <v>66</v>
      </c>
      <c r="D10" s="50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5"/>
      <c r="B11" s="66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3" t="s">
        <v>74</v>
      </c>
      <c r="D12" s="50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5"/>
      <c r="B13" s="66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3" t="s">
        <v>69</v>
      </c>
      <c r="D14" s="44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5"/>
      <c r="B15" s="66"/>
      <c r="C15" s="43" t="s">
        <v>64</v>
      </c>
      <c r="D15" s="4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5"/>
      <c r="B16" s="66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5"/>
      <c r="B17" s="66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5"/>
      <c r="B18" s="66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7" t="s">
        <v>55</v>
      </c>
      <c r="B20" s="68"/>
      <c r="C20" s="40" t="s">
        <v>16</v>
      </c>
      <c r="D20" s="40"/>
      <c r="E20" s="58">
        <f>SUM(H6:H19)</f>
        <v>380000</v>
      </c>
      <c r="F20" s="58"/>
      <c r="G20" s="27">
        <v>1</v>
      </c>
      <c r="H20" s="116" t="s">
        <v>18</v>
      </c>
      <c r="I20" s="2"/>
    </row>
    <row r="21" spans="1:9" ht="12.75" customHeight="1">
      <c r="A21" s="69"/>
      <c r="B21" s="70"/>
      <c r="C21" s="40"/>
      <c r="D21" s="40"/>
      <c r="E21" s="58">
        <f>E20*G20</f>
        <v>380000</v>
      </c>
      <c r="F21" s="58"/>
      <c r="G21" s="58"/>
      <c r="H21" s="116"/>
      <c r="I21" s="2"/>
    </row>
    <row r="22" spans="1:9" ht="12.75" customHeight="1">
      <c r="A22" s="69"/>
      <c r="B22" s="70"/>
      <c r="C22" s="40"/>
      <c r="D22" s="40"/>
      <c r="E22" s="58"/>
      <c r="F22" s="58"/>
      <c r="G22" s="58"/>
      <c r="H22" s="116"/>
      <c r="I22" s="2"/>
    </row>
    <row r="23" spans="1:9" ht="17.25" customHeight="1">
      <c r="A23" s="69"/>
      <c r="B23" s="70"/>
      <c r="C23" s="73" t="s">
        <v>21</v>
      </c>
      <c r="D23" s="7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1"/>
      <c r="B24" s="72"/>
      <c r="C24" s="43" t="s">
        <v>71</v>
      </c>
      <c r="D24" s="44"/>
      <c r="E24" s="31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/>
      <c r="B25" s="77"/>
      <c r="C25" s="75" t="s">
        <v>70</v>
      </c>
      <c r="D25" s="44"/>
      <c r="E25" s="5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75"/>
      <c r="D26" s="44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29</v>
      </c>
      <c r="B33" s="83"/>
      <c r="C33" s="94" t="str">
        <f>IF(F37="현금(이체X)",Sheet2!C1,IF(F37="카드",Sheet2!C1,IF(F37="이체 및 현금영수증",Sheet2!C1,IF(F37="카드+현금",Sheet2!C2,IF(F37="이체 및 세금계산서",Sheet2!C1)))))</f>
        <v>선택사항</v>
      </c>
      <c r="D33" s="95"/>
      <c r="E33" s="59">
        <f>SUM(H24:H32)</f>
        <v>0</v>
      </c>
      <c r="F33" s="60"/>
      <c r="G33" s="60"/>
      <c r="H33" s="114" t="s">
        <v>18</v>
      </c>
      <c r="I33" s="2"/>
    </row>
    <row r="34" spans="1:9" ht="14.25" customHeight="1">
      <c r="A34" s="84"/>
      <c r="B34" s="85"/>
      <c r="C34" s="96"/>
      <c r="D34" s="97"/>
      <c r="E34" s="61"/>
      <c r="F34" s="62"/>
      <c r="G34" s="62"/>
      <c r="H34" s="115"/>
      <c r="I34" s="2"/>
    </row>
    <row r="35" spans="1:9" ht="16.5" customHeight="1">
      <c r="A35" s="86" t="s">
        <v>32</v>
      </c>
      <c r="B35" s="87"/>
      <c r="C35" s="92"/>
      <c r="D35" s="93"/>
      <c r="E35" s="8" t="s">
        <v>4</v>
      </c>
      <c r="F35" s="119">
        <f>SUM(E21,E33)</f>
        <v>380000</v>
      </c>
      <c r="G35" s="119"/>
      <c r="H35" s="9" t="s">
        <v>18</v>
      </c>
      <c r="I35" s="2"/>
    </row>
    <row r="36" spans="1:9" ht="16.5" customHeight="1">
      <c r="A36" s="86" t="s">
        <v>31</v>
      </c>
      <c r="B36" s="87"/>
      <c r="C36" s="90"/>
      <c r="D36" s="91"/>
      <c r="E36" s="8" t="s">
        <v>19</v>
      </c>
      <c r="F36" s="117">
        <f>F35*1.1-F35</f>
        <v>38000.000000000058</v>
      </c>
      <c r="G36" s="118"/>
      <c r="H36" s="10"/>
      <c r="I36" s="2"/>
    </row>
    <row r="37" spans="1:9" ht="17.25" customHeight="1">
      <c r="A37" s="86" t="s">
        <v>27</v>
      </c>
      <c r="B37" s="87"/>
      <c r="C37" s="99"/>
      <c r="D37" s="100"/>
      <c r="E37" s="8" t="s">
        <v>26</v>
      </c>
      <c r="F37" s="88" t="s">
        <v>60</v>
      </c>
      <c r="G37" s="89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2" t="s">
        <v>28</v>
      </c>
      <c r="B38" s="83"/>
      <c r="C38" s="101">
        <f>SUM(C35:C36)-C37</f>
        <v>0</v>
      </c>
      <c r="D38" s="102"/>
      <c r="E38" s="23" t="s">
        <v>27</v>
      </c>
      <c r="F38" s="121"/>
      <c r="G38" s="122"/>
      <c r="H38" s="123"/>
      <c r="I38" s="2"/>
    </row>
    <row r="39" spans="1:9" ht="20.25" customHeight="1">
      <c r="A39" s="84"/>
      <c r="B39" s="85"/>
      <c r="C39" s="103"/>
      <c r="D39" s="104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418000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8" t="s">
        <v>57</v>
      </c>
      <c r="F41" s="98"/>
      <c r="G41" s="98"/>
      <c r="H41" s="98"/>
      <c r="I41" s="2"/>
    </row>
    <row r="42" spans="1:9">
      <c r="C42" s="2"/>
      <c r="D42" s="2"/>
      <c r="E42" s="98"/>
      <c r="F42" s="98"/>
      <c r="G42" s="98"/>
      <c r="H42" s="98"/>
      <c r="I42" s="2"/>
    </row>
    <row r="43" spans="1:9">
      <c r="C43" s="2"/>
      <c r="D43" s="2"/>
      <c r="E43" s="98"/>
      <c r="F43" s="98"/>
      <c r="G43" s="98"/>
      <c r="H43" s="98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8:D8"/>
    <mergeCell ref="C9:D9"/>
    <mergeCell ref="F36:G36"/>
    <mergeCell ref="F35:G35"/>
    <mergeCell ref="F39:G39"/>
    <mergeCell ref="F38:H38"/>
    <mergeCell ref="A37:B37"/>
    <mergeCell ref="A33:B34"/>
    <mergeCell ref="A35:B35"/>
    <mergeCell ref="A36:B36"/>
    <mergeCell ref="F37:G37"/>
    <mergeCell ref="C36:D36"/>
    <mergeCell ref="C35:D35"/>
    <mergeCell ref="C33:D34"/>
    <mergeCell ref="E20:F20"/>
    <mergeCell ref="E21:G22"/>
    <mergeCell ref="E33:G34"/>
    <mergeCell ref="C30:D30"/>
    <mergeCell ref="A6:B19"/>
    <mergeCell ref="A20:B2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25:B32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C7:D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380000</v>
      </c>
    </row>
    <row r="5" spans="1:6">
      <c r="A5" t="s">
        <v>38</v>
      </c>
      <c r="B5">
        <f>B4*1.12</f>
        <v>425600.00000000006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2022-07-21T04:38:32Z</cp:lastPrinted>
  <dcterms:created xsi:type="dcterms:W3CDTF">2019-03-28T03:58:09Z</dcterms:created>
  <dcterms:modified xsi:type="dcterms:W3CDTF">2022-07-21T08:41:50Z</dcterms:modified>
</cp:coreProperties>
</file>