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C830C00-8D80-465A-BC57-2144D7E87873}" xr6:coauthVersionLast="47" xr6:coauthVersionMax="47" xr10:uidLastSave="{00000000-0000-0000-0000-000000000000}"/>
  <bookViews>
    <workbookView xWindow="3210" yWindow="0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<sst xmlns="http://schemas.openxmlformats.org/spreadsheetml/2006/main" count="69" uniqueCount="59">
  <si>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</si>
  <si>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</si>
  <si>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</si>
  <si>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</si>
  <si>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</si>
  <si>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</si>
  <si>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</si>
  <si>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</si>
  <si>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</si>
  <si>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</si>
  <si>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</si>
  <si>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</si>
  <si>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</si>
  <si>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</si>
  <si>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</si>
  <si>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</si>
  <si>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</si>
  <si>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</si>
  <si>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</si>
  <si>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</si>
  <si>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</si>
  <si>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</si>
  <si>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</si>
  <si>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</si>
  <si>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</si>
  <si>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</si>
  <si>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</si>
  <si>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</si>
  <si>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</si>
  <si>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</si>
  <si>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</si>
  <si>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</si>
  <si>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</si>
  <si>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</si>
  <si>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</si>
  <si>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</si>
  <si>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</si>
  <si>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</si>
  <si>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</si>
  <si>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</si>
  <si>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</si>
  <si>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</si>
  <si>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</si>
  <si>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</si>
  <si>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</si>
  <si>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</si>
  <si>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</si>
  <si>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</si>
  <si>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</si>
  <si>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</si>
  <si>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※ 세금계산서 전용계좌
  신한은행 (예금주: 최진만) 
  110-482-539938</t>
    <phoneticPr fontId="1" type="noConversion"/>
  </si>
  <si>
    <t>노트북 DDR3  4GB</t>
    <phoneticPr fontId="1" type="noConversion"/>
  </si>
  <si>
    <t>WD 350  그린 240G 추가</t>
    <phoneticPr fontId="1" type="noConversion"/>
  </si>
  <si>
    <t>메모리</t>
    <phoneticPr fontId="1" type="noConversion"/>
  </si>
  <si>
    <t>SSD</t>
    <phoneticPr fontId="1" type="noConversion"/>
  </si>
  <si>
    <t>멀티부스트 SSD장착베이</t>
    <phoneticPr fontId="1" type="noConversion"/>
  </si>
  <si>
    <t>멀티부스트</t>
    <phoneticPr fontId="1" type="noConversion"/>
  </si>
  <si>
    <t>점검 및 셋팅</t>
    <phoneticPr fontId="1" type="noConversion"/>
  </si>
  <si>
    <t>업그레이드 고객님 (일소)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</si>
</sst>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44</v>
      </c>
      <c r="B1" s="21" t="s">
        <v>58</v>
      </c>
      <c r="C1" s="44" t="s">
        <v>46</v>
      </c>
      <c r="D1" s="45"/>
      <c r="E1" s="102"/>
      <c r="F1" s="103"/>
      <c r="G1" s="103"/>
      <c r="H1" s="104"/>
    </row>
    <row r="2" spans="1:9" ht="22.5" customHeight="1">
      <c r="A2" s="15" t="s">
        <v>32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33</v>
      </c>
      <c r="B3" s="17">
        <f ca="1">TODAY()</f>
        <v>44746</v>
      </c>
      <c r="C3" s="16" t="s">
        <v>34</v>
      </c>
      <c r="D3" s="19"/>
      <c r="E3" s="105"/>
      <c r="F3" s="106"/>
      <c r="G3" s="106"/>
      <c r="H3" s="107"/>
    </row>
    <row r="4" spans="1:9" ht="22.5" customHeight="1">
      <c r="A4" s="14" t="s">
        <v>31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51</v>
      </c>
      <c r="D6" s="62"/>
      <c r="E6" s="3" t="s">
        <v>53</v>
      </c>
      <c r="F6" s="6">
        <v>30000</v>
      </c>
      <c r="G6" s="3">
        <v>1</v>
      </c>
      <c r="H6" s="6">
        <f>F6*G6</f>
        <v>30000</v>
      </c>
      <c r="I6" s="2"/>
    </row>
    <row r="7" spans="1:9" ht="24" customHeight="1">
      <c r="A7" s="36"/>
      <c r="B7" s="37"/>
      <c r="C7" s="61" t="s">
        <v>52</v>
      </c>
      <c r="D7" s="62"/>
      <c r="E7" s="24" t="s">
        <v>54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36"/>
      <c r="B8" s="37"/>
      <c r="C8" s="114" t="s">
        <v>55</v>
      </c>
      <c r="D8" s="115"/>
      <c r="E8" s="3" t="s">
        <v>56</v>
      </c>
      <c r="F8" s="6">
        <v>10000</v>
      </c>
      <c r="G8" s="3">
        <v>1</v>
      </c>
      <c r="H8" s="6">
        <f t="shared" si="0"/>
        <v>10000</v>
      </c>
      <c r="I8" s="2"/>
    </row>
    <row r="9" spans="1:9" ht="37.5" customHeight="1">
      <c r="A9" s="36"/>
      <c r="B9" s="37"/>
      <c r="C9" s="61" t="s">
        <v>57</v>
      </c>
      <c r="D9" s="62"/>
      <c r="E9" s="3" t="s">
        <v>57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36"/>
      <c r="B10" s="37"/>
      <c r="C10" s="61"/>
      <c r="D10" s="62"/>
      <c r="E10" s="3"/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/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/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/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32"/>
      <c r="D17" s="33"/>
      <c r="E17" s="4"/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42</v>
      </c>
      <c r="D18" s="60"/>
      <c r="E18" s="4" t="s">
        <v>13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45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5">
        <f>SUM(H6:H19)</f>
        <v>120000</v>
      </c>
      <c r="F20" s="65"/>
      <c r="G20" s="27">
        <v>1</v>
      </c>
      <c r="H20" s="113" t="s">
        <v>8</v>
      </c>
      <c r="I20" s="2"/>
    </row>
    <row r="21" spans="1:9" ht="12.75" customHeight="1">
      <c r="A21" s="40"/>
      <c r="B21" s="41"/>
      <c r="C21" s="52"/>
      <c r="D21" s="52"/>
      <c r="E21" s="65">
        <f>E20*G20</f>
        <v>120000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20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23</v>
      </c>
      <c r="B35" s="73"/>
      <c r="C35" s="86"/>
      <c r="D35" s="87"/>
      <c r="E35" s="8" t="s">
        <v>4</v>
      </c>
      <c r="F35" s="118">
        <f>SUM(E21,E33)</f>
        <v>120000</v>
      </c>
      <c r="G35" s="118"/>
      <c r="H35" s="9" t="s">
        <v>8</v>
      </c>
      <c r="I35" s="2"/>
    </row>
    <row r="36" spans="1:9" ht="16.5" customHeight="1">
      <c r="A36" s="72" t="s">
        <v>22</v>
      </c>
      <c r="B36" s="73"/>
      <c r="C36" s="84"/>
      <c r="D36" s="85"/>
      <c r="E36" s="8" t="s">
        <v>9</v>
      </c>
      <c r="F36" s="116">
        <f>F35*1.1-F35</f>
        <v>12000</v>
      </c>
      <c r="G36" s="117"/>
      <c r="H36" s="10"/>
      <c r="I36" s="2"/>
    </row>
    <row r="37" spans="1:9" ht="17.25" customHeight="1">
      <c r="A37" s="72" t="s">
        <v>18</v>
      </c>
      <c r="B37" s="73"/>
      <c r="C37" s="96"/>
      <c r="D37" s="97"/>
      <c r="E37" s="8" t="s">
        <v>17</v>
      </c>
      <c r="F37" s="70" t="s">
        <v>49</v>
      </c>
      <c r="G37" s="71"/>
      <c r="H37" s="30"/>
      <c r="I37" s="2"/>
    </row>
    <row r="38" spans="1:9" ht="19.5" customHeight="1">
      <c r="A38" s="80" t="s">
        <v>19</v>
      </c>
      <c r="B38" s="81"/>
      <c r="C38" s="98">
        <f>SUM(C35:C36)-C37</f>
        <v>0</v>
      </c>
      <c r="D38" s="99"/>
      <c r="E38" s="23" t="s">
        <v>18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10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132000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50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24</v>
      </c>
      <c r="D1" s="12" t="s">
        <v>26</v>
      </c>
      <c r="E1" s="12" t="s">
        <v>26</v>
      </c>
      <c r="F1" s="25"/>
    </row>
    <row r="2" spans="1:6">
      <c r="A2" t="s">
        <v>14</v>
      </c>
      <c r="B2" t="s">
        <v>8</v>
      </c>
      <c r="C2" t="s">
        <v>29</v>
      </c>
      <c r="D2" t="s">
        <v>25</v>
      </c>
    </row>
    <row r="3" spans="1:6">
      <c r="A3" t="s">
        <v>15</v>
      </c>
      <c r="B3" t="s">
        <v>21</v>
      </c>
      <c r="D3" s="13" t="s">
        <v>27</v>
      </c>
    </row>
    <row r="4" spans="1:6">
      <c r="A4" t="s">
        <v>16</v>
      </c>
      <c r="B4" s="11">
        <f>Sheet1!F35-(Sheet1!C35)</f>
        <v>120000</v>
      </c>
    </row>
    <row r="5" spans="1:6">
      <c r="A5" t="s">
        <v>30</v>
      </c>
      <c r="B5">
        <f>B4*1.13</f>
        <v>135600</v>
      </c>
    </row>
    <row r="6" spans="1:6">
      <c r="A6" t="s">
        <v>28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2022-07-04T05:38:16Z</cp:lastPrinted>
  <dcterms:created xsi:type="dcterms:W3CDTF">2019-03-28T03:58:09Z</dcterms:created>
  <dcterms:modified xsi:type="dcterms:W3CDTF">2022-07-04T06:37:02Z</dcterms:modified>
</cp:coreProperties>
</file>