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AF6BF81-B98C-47E7-A145-F4D952752191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<sst xmlns="http://schemas.openxmlformats.org/spreadsheetml/2006/main" count="76" uniqueCount="66">
  <si>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</si>
  <si>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</si>
  <si>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</si>
  <si>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</si>
  <si>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</si>
  <si>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</si>
  <si>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</si>
  <si>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</si>
  <si>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</si>
  <si>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</si>
  <si>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</si>
  <si>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</si>
  <si>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</si>
  <si>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</si>
  <si>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</si>
  <si>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</si>
  <si>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</si>
  <si>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</si>
  <si>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</si>
  <si>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</si>
  <si>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</si>
  <si>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</si>
  <si>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</si>
  <si>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</si>
  <si>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</si>
  <si>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</si>
  <si>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</si>
  <si>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</si>
  <si>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</si>
  <si>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</si>
  <si>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</si>
  <si>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</si>
  <si>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</si>
  <si>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</si>
  <si>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</si>
  <si>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</si>
  <si>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</si>
  <si>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</si>
  <si>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</si>
  <si>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</si>
  <si>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</si>
  <si>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</si>
  <si>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</si>
  <si>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</si>
  <si>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</si>
  <si>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</si>
  <si>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</si>
  <si>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</si>
  <si>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</si>
  <si>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</si>
  <si>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</si>
  <si>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</si>
  <si>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</si>
  <si>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</si>
  <si>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</si>
  <si>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</si>
  <si>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</si>
  <si>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</si>
  <si>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</si>
  <si>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</si>
  <si>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 xml:space="preserve">SK하이닉스 P31 NVME 1TB </t>
    <phoneticPr fontId="1" type="noConversion"/>
  </si>
  <si>
    <t>NVME케이스</t>
    <phoneticPr fontId="1" type="noConversion"/>
  </si>
  <si>
    <t>NVME 케이스</t>
    <phoneticPr fontId="1" type="noConversion"/>
  </si>
  <si>
    <t>박용진 고객님 업그레이드</t>
    <phoneticPr fontId="1" type="noConversion"/>
  </si>
  <si>
    <t>케이블</t>
    <phoneticPr fontId="1" type="noConversion"/>
  </si>
  <si>
    <t>C to C 암수 연장케이블 1M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</si>
</sst>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B1" zoomScaleNormal="100" zoomScaleSheetLayoutView="100" workbookViewId="0">
      <selection activeCell="C15" sqref="C15:D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63</v>
      </c>
      <c r="C1" s="44" t="s">
        <v>54</v>
      </c>
      <c r="D1" s="45"/>
      <c r="E1" s="102"/>
      <c r="F1" s="103"/>
      <c r="G1" s="103"/>
      <c r="H1" s="104"/>
    </row>
    <row r="2" spans="1:9" ht="22.5" customHeight="1">
      <c r="A2" s="15" t="s">
        <v>40</v>
      </c>
      <c r="B2" s="20">
        <v>1026588860</v>
      </c>
      <c r="C2" s="46"/>
      <c r="D2" s="47"/>
      <c r="E2" s="105"/>
      <c r="F2" s="106"/>
      <c r="G2" s="106"/>
      <c r="H2" s="107"/>
    </row>
    <row r="3" spans="1:9" ht="22.5" customHeight="1">
      <c r="A3" s="15" t="s">
        <v>41</v>
      </c>
      <c r="B3" s="17">
        <f ca="1">TODAY()</f>
        <v>44710</v>
      </c>
      <c r="C3" s="16" t="s">
        <v>42</v>
      </c>
      <c r="D3" s="19"/>
      <c r="E3" s="105"/>
      <c r="F3" s="106"/>
      <c r="G3" s="106"/>
      <c r="H3" s="107"/>
    </row>
    <row r="4" spans="1:9" ht="22.5" customHeight="1">
      <c r="A4" s="14" t="s">
        <v>39</v>
      </c>
      <c r="B4" s="50"/>
      <c r="C4" s="50"/>
      <c r="D4" s="51"/>
      <c r="E4" s="108"/>
      <c r="F4" s="109"/>
      <c r="G4" s="109"/>
      <c r="H4" s="110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55</v>
      </c>
      <c r="B6" s="35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36"/>
      <c r="B7" s="37"/>
      <c r="C7" s="61"/>
      <c r="D7" s="62"/>
      <c r="E7" s="24" t="s">
        <v>12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4"/>
      <c r="D8" s="115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36"/>
      <c r="B9" s="37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36"/>
      <c r="B10" s="37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36"/>
      <c r="B11" s="37"/>
      <c r="C11" s="63"/>
      <c r="D11" s="64"/>
      <c r="E11" s="3"/>
      <c r="F11" s="6"/>
      <c r="G11" s="3"/>
      <c r="H11" s="6">
        <f t="shared" si="0"/>
        <v>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10</v>
      </c>
      <c r="F12" s="6">
        <v>170000</v>
      </c>
      <c r="G12" s="3">
        <v>2</v>
      </c>
      <c r="H12" s="6">
        <f t="shared" si="0"/>
        <v>340000</v>
      </c>
      <c r="I12" s="2"/>
    </row>
    <row r="13" spans="1:9" ht="24" customHeight="1">
      <c r="A13" s="36"/>
      <c r="B13" s="37"/>
      <c r="C13" s="55"/>
      <c r="D13" s="56"/>
      <c r="E13" s="3" t="s">
        <v>58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/>
      <c r="D14" s="56"/>
      <c r="E14" s="3" t="s">
        <v>11</v>
      </c>
      <c r="F14" s="6"/>
      <c r="G14" s="3"/>
      <c r="H14" s="6">
        <f t="shared" si="0"/>
        <v>0</v>
      </c>
      <c r="I14" s="2"/>
    </row>
    <row r="15" spans="1:9" ht="24" customHeight="1">
      <c r="A15" s="36"/>
      <c r="B15" s="37"/>
      <c r="C15" s="55" t="s">
        <v>65</v>
      </c>
      <c r="D15" s="56"/>
      <c r="E15" s="3" t="s">
        <v>64</v>
      </c>
      <c r="F15" s="6">
        <v>13000</v>
      </c>
      <c r="G15" s="3">
        <v>1</v>
      </c>
      <c r="H15" s="6">
        <f t="shared" si="0"/>
        <v>13000</v>
      </c>
      <c r="I15" s="2"/>
    </row>
    <row r="16" spans="1:9" ht="24" customHeight="1">
      <c r="A16" s="36"/>
      <c r="B16" s="37"/>
      <c r="C16" s="57" t="s">
        <v>62</v>
      </c>
      <c r="D16" s="58"/>
      <c r="E16" s="3" t="s">
        <v>61</v>
      </c>
      <c r="F16" s="6">
        <v>37500</v>
      </c>
      <c r="G16" s="3">
        <v>2</v>
      </c>
      <c r="H16" s="6">
        <f t="shared" si="0"/>
        <v>75000</v>
      </c>
      <c r="I16" s="2"/>
    </row>
    <row r="17" spans="1:9">
      <c r="A17" s="36"/>
      <c r="B17" s="37"/>
      <c r="C17" s="32" t="s">
        <v>15</v>
      </c>
      <c r="D17" s="33"/>
      <c r="E17" s="4" t="s">
        <v>13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36"/>
      <c r="B18" s="37"/>
      <c r="C18" s="59" t="s">
        <v>50</v>
      </c>
      <c r="D18" s="60"/>
      <c r="E18" s="4" t="s">
        <v>21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53</v>
      </c>
      <c r="F19" s="7">
        <v>15000</v>
      </c>
      <c r="G19" s="4">
        <v>-1</v>
      </c>
      <c r="H19" s="6">
        <f t="shared" si="0"/>
        <v>-15000</v>
      </c>
      <c r="I19" s="2"/>
    </row>
    <row r="20" spans="1:9" ht="12.75" customHeight="1">
      <c r="A20" s="38" t="s">
        <v>56</v>
      </c>
      <c r="B20" s="39"/>
      <c r="C20" s="52" t="s">
        <v>14</v>
      </c>
      <c r="D20" s="52"/>
      <c r="E20" s="65">
        <f>SUM(H6:H19)</f>
        <v>443000</v>
      </c>
      <c r="F20" s="65"/>
      <c r="G20" s="27">
        <v>1</v>
      </c>
      <c r="H20" s="113" t="s">
        <v>16</v>
      </c>
      <c r="I20" s="2"/>
    </row>
    <row r="21" spans="1:9" ht="12.75" customHeight="1">
      <c r="A21" s="40"/>
      <c r="B21" s="41"/>
      <c r="C21" s="52"/>
      <c r="D21" s="52"/>
      <c r="E21" s="65">
        <f>E20*G20</f>
        <v>443000</v>
      </c>
      <c r="F21" s="65"/>
      <c r="G21" s="65"/>
      <c r="H21" s="113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3"/>
      <c r="I22" s="2"/>
    </row>
    <row r="23" spans="1:9" ht="17.25" customHeight="1">
      <c r="A23" s="40"/>
      <c r="B23" s="41"/>
      <c r="C23" s="92" t="s">
        <v>19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5.15" customHeight="1">
      <c r="A25" s="74"/>
      <c r="B25" s="75"/>
      <c r="C25" s="94"/>
      <c r="D25" s="56"/>
      <c r="E25" s="31"/>
      <c r="F25" s="6"/>
      <c r="G25" s="3"/>
      <c r="H25" s="6">
        <f t="shared" ref="H25:H32" si="1">F25*G25</f>
        <v>0</v>
      </c>
      <c r="I25" s="2"/>
    </row>
    <row r="26" spans="1:9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>
      <c r="A27" s="76"/>
      <c r="B27" s="77"/>
      <c r="C27" s="32"/>
      <c r="D27" s="33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32"/>
      <c r="D28" s="33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32"/>
      <c r="D29" s="3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32"/>
      <c r="D30" s="3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32"/>
      <c r="D31" s="33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32"/>
      <c r="D32" s="33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28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1" t="s">
        <v>16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2"/>
      <c r="I34" s="2"/>
    </row>
    <row r="35" spans="1:9" ht="16.5" customHeight="1">
      <c r="A35" s="72" t="s">
        <v>31</v>
      </c>
      <c r="B35" s="73"/>
      <c r="C35" s="86"/>
      <c r="D35" s="87"/>
      <c r="E35" s="8" t="s">
        <v>4</v>
      </c>
      <c r="F35" s="118">
        <f>SUM(E21,E33)</f>
        <v>443000</v>
      </c>
      <c r="G35" s="118"/>
      <c r="H35" s="9" t="s">
        <v>16</v>
      </c>
      <c r="I35" s="2"/>
    </row>
    <row r="36" spans="1:9" ht="16.5" customHeight="1">
      <c r="A36" s="72" t="s">
        <v>30</v>
      </c>
      <c r="B36" s="73"/>
      <c r="C36" s="84"/>
      <c r="D36" s="85"/>
      <c r="E36" s="8" t="s">
        <v>17</v>
      </c>
      <c r="F36" s="116">
        <f>F35*1.1-F35</f>
        <v>44300.000000000058</v>
      </c>
      <c r="G36" s="117"/>
      <c r="H36" s="10"/>
      <c r="I36" s="2"/>
    </row>
    <row r="37" spans="1:9" ht="17.25" customHeight="1">
      <c r="A37" s="72" t="s">
        <v>26</v>
      </c>
      <c r="B37" s="73"/>
      <c r="C37" s="96"/>
      <c r="D37" s="97"/>
      <c r="E37" s="8" t="s">
        <v>25</v>
      </c>
      <c r="F37" s="70" t="s">
        <v>57</v>
      </c>
      <c r="G37" s="71"/>
      <c r="H37" s="30"/>
      <c r="I37" s="2"/>
    </row>
    <row r="38" spans="1:9" ht="19.5" customHeight="1">
      <c r="A38" s="80" t="s">
        <v>27</v>
      </c>
      <c r="B38" s="81"/>
      <c r="C38" s="98">
        <f>SUM(C35:C36)-C37</f>
        <v>0</v>
      </c>
      <c r="D38" s="99"/>
      <c r="E38" s="23" t="s">
        <v>26</v>
      </c>
      <c r="F38" s="120"/>
      <c r="G38" s="121"/>
      <c r="H38" s="122"/>
      <c r="I38" s="2"/>
    </row>
    <row r="39" spans="1:9" ht="20.25" customHeight="1">
      <c r="A39" s="82"/>
      <c r="B39" s="83"/>
      <c r="C39" s="100"/>
      <c r="D39" s="101"/>
      <c r="E39" s="28" t="s">
        <v>18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487300</v>
      </c>
      <c r="G39" s="119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95" t="s">
        <v>59</v>
      </c>
      <c r="F41" s="95"/>
      <c r="G41" s="95"/>
      <c r="H41" s="95"/>
      <c r="I41" s="2"/>
    </row>
    <row r="42" spans="1:9">
      <c r="C42" s="2"/>
      <c r="D42" s="2"/>
      <c r="E42" s="95"/>
      <c r="F42" s="95"/>
      <c r="G42" s="95"/>
      <c r="H42" s="95"/>
      <c r="I42" s="2"/>
    </row>
    <row r="43" spans="1:9">
      <c r="C43" s="2"/>
      <c r="D43" s="2"/>
      <c r="E43" s="95"/>
      <c r="F43" s="95"/>
      <c r="G43" s="95"/>
      <c r="H43" s="9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14:D14"/>
    <mergeCell ref="C27:D27"/>
    <mergeCell ref="C28:D28"/>
    <mergeCell ref="C29:D29"/>
    <mergeCell ref="C30:D30"/>
    <mergeCell ref="C17:D17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20</v>
      </c>
      <c r="C1" t="s">
        <v>32</v>
      </c>
      <c r="D1" s="12" t="s">
        <v>34</v>
      </c>
      <c r="E1" s="12" t="s">
        <v>34</v>
      </c>
      <c r="F1" s="25"/>
    </row>
    <row r="2" spans="1:6">
      <c r="A2" t="s">
        <v>22</v>
      </c>
      <c r="B2" t="s">
        <v>16</v>
      </c>
      <c r="C2" t="s">
        <v>37</v>
      </c>
      <c r="D2" t="s">
        <v>33</v>
      </c>
    </row>
    <row r="3" spans="1:6">
      <c r="A3" t="s">
        <v>23</v>
      </c>
      <c r="B3" t="s">
        <v>29</v>
      </c>
      <c r="D3" s="13" t="s">
        <v>35</v>
      </c>
    </row>
    <row r="4" spans="1:6">
      <c r="A4" t="s">
        <v>24</v>
      </c>
      <c r="B4" s="11">
        <f>Sheet1!F35-(Sheet1!C35)</f>
        <v>443000</v>
      </c>
    </row>
    <row r="5" spans="1:6">
      <c r="A5" t="s">
        <v>38</v>
      </c>
      <c r="B5">
        <f>B4*1.13</f>
        <v>500589.99999999994</v>
      </c>
    </row>
    <row r="6" spans="1:6">
      <c r="A6" t="s">
        <v>36</v>
      </c>
    </row>
    <row r="7" spans="1:6">
      <c r="A7" t="s">
        <v>15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2022-05-29T06:05:25Z</cp:lastPrinted>
  <dcterms:created xsi:type="dcterms:W3CDTF">2019-03-28T03:58:09Z</dcterms:created>
  <dcterms:modified xsi:type="dcterms:W3CDTF">2022-05-29T06:39:15Z</dcterms:modified>
</cp:coreProperties>
</file>