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5BB6ECF-9C42-4544-B1D6-7FBBDC273796}" xr6:coauthVersionLast="47" xr6:coauthVersionMax="47" xr10:uidLastSave="{00000000-0000-0000-0000-000000000000}"/>
  <bookViews>
    <workbookView xWindow="4485" yWindow="4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<sst xmlns="http://schemas.openxmlformats.org/spreadsheetml/2006/main" count="86" uniqueCount="76">
  <si>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</si>
  <si>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</si>
  <si>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</si>
  <si>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</si>
  <si>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</si>
  <si>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</si>
  <si>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</si>
  <si>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</si>
  <si>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</si>
  <si>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</si>
  <si>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</si>
  <si>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</si>
  <si>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</si>
  <si>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</si>
  <si>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</si>
  <si>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</si>
  <si>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</si>
  <si>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</si>
  <si>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</si>
  <si>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</si>
  <si>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</si>
  <si>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</si>
  <si>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</si>
  <si>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</si>
  <si>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</si>
  <si>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</si>
  <si>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</si>
  <si>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</si>
  <si>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</si>
  <si>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</si>
  <si>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</si>
  <si>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</si>
  <si>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</si>
  <si>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</si>
  <si>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</si>
  <si>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</si>
  <si>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</si>
  <si>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</si>
  <si>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</si>
  <si>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</si>
  <si>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</si>
  <si>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</si>
  <si>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</si>
  <si>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</si>
  <si>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</si>
  <si>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</si>
  <si>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</si>
  <si>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</si>
  <si>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</si>
  <si>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</si>
  <si>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</si>
  <si>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</si>
  <si>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</si>
  <si>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</si>
  <si>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</si>
  <si>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</si>
  <si>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</si>
  <si>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</si>
  <si>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</si>
  <si>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</si>
  <si>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</si>
  <si>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코어i3-12세대 12100F (엘더레이크) (정품)</t>
    <phoneticPr fontId="1" type="noConversion"/>
  </si>
  <si>
    <t>인텔정품쿨러탑재</t>
    <phoneticPr fontId="1" type="noConversion"/>
  </si>
  <si>
    <t>삼성전자 DDR4-3200 (8GB)</t>
    <phoneticPr fontId="1" type="noConversion"/>
  </si>
  <si>
    <t>GIGABYTE  RX 6500 XT Gaming OC D6 4GB</t>
    <phoneticPr fontId="1" type="noConversion"/>
  </si>
  <si>
    <t>고객님께서 고르신그래픽 재고없어요. 더좋은걸로 넣어드립니다.</t>
    <phoneticPr fontId="1" type="noConversion"/>
  </si>
  <si>
    <t>SK하이닉스 Gold P31 M.2 NVMe (500GB)</t>
    <phoneticPr fontId="1" type="noConversion"/>
  </si>
  <si>
    <t xml:space="preserve">MSI PRO H610M-B DDR4  </t>
    <phoneticPr fontId="1" type="noConversion"/>
  </si>
  <si>
    <t>/</t>
    <phoneticPr fontId="1" type="noConversion"/>
  </si>
  <si>
    <t>앱코 트루포스 G30 화이트</t>
    <phoneticPr fontId="1" type="noConversion"/>
  </si>
  <si>
    <t>고객님께서 고르신 파워(입점되어있지않습니다.)</t>
    <phoneticPr fontId="1" type="noConversion"/>
  </si>
  <si>
    <t>마이크로닉스 COOLMAX VISION II 600W</t>
    <phoneticPr fontId="1" type="noConversion"/>
  </si>
  <si>
    <t>모니터</t>
    <phoneticPr fontId="1" type="noConversion"/>
  </si>
  <si>
    <t>오디세이 게이밍 모니터 G3 S27AG300</t>
    <phoneticPr fontId="1" type="noConversion"/>
  </si>
  <si>
    <t>((모니터에 스피커 없는상품입니다))</t>
    <phoneticPr fontId="1" type="noConversion"/>
  </si>
  <si>
    <t>막네삼촌지인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</si>
</sst>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1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53</v>
      </c>
      <c r="B1" s="21" t="s">
        <v>75</v>
      </c>
      <c r="C1" s="44" t="s">
        <v>55</v>
      </c>
      <c r="D1" s="45"/>
      <c r="E1" s="100"/>
      <c r="F1" s="101"/>
      <c r="G1" s="101"/>
      <c r="H1" s="102"/>
    </row>
    <row r="2" spans="1:9" ht="22.5" customHeight="1">
      <c r="A2" s="15" t="s">
        <v>41</v>
      </c>
      <c r="B2" s="20"/>
      <c r="C2" s="46"/>
      <c r="D2" s="47"/>
      <c r="E2" s="103"/>
      <c r="F2" s="104"/>
      <c r="G2" s="104"/>
      <c r="H2" s="105"/>
    </row>
    <row r="3" spans="1:9" ht="22.5" customHeight="1">
      <c r="A3" s="15" t="s">
        <v>42</v>
      </c>
      <c r="B3" s="17">
        <f ca="1">TODAY()</f>
        <v>44678</v>
      </c>
      <c r="C3" s="16" t="s">
        <v>43</v>
      </c>
      <c r="D3" s="19"/>
      <c r="E3" s="103"/>
      <c r="F3" s="104"/>
      <c r="G3" s="104"/>
      <c r="H3" s="105"/>
    </row>
    <row r="4" spans="1:9" ht="22.5" customHeight="1">
      <c r="A4" s="14" t="s">
        <v>40</v>
      </c>
      <c r="B4" s="50"/>
      <c r="C4" s="50"/>
      <c r="D4" s="51"/>
      <c r="E4" s="106"/>
      <c r="F4" s="107"/>
      <c r="G4" s="107"/>
      <c r="H4" s="108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56</v>
      </c>
      <c r="B6" s="35"/>
      <c r="C6" s="60" t="s">
        <v>61</v>
      </c>
      <c r="D6" s="61"/>
      <c r="E6" s="3" t="s">
        <v>6</v>
      </c>
      <c r="F6" s="6">
        <v>118700</v>
      </c>
      <c r="G6" s="3">
        <v>1</v>
      </c>
      <c r="H6" s="6">
        <f>F6*G6</f>
        <v>118700</v>
      </c>
      <c r="I6" s="2"/>
    </row>
    <row r="7" spans="1:9" ht="24" customHeight="1">
      <c r="A7" s="36"/>
      <c r="B7" s="37"/>
      <c r="C7" s="60" t="s">
        <v>62</v>
      </c>
      <c r="D7" s="61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2" t="s">
        <v>67</v>
      </c>
      <c r="D8" s="113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36"/>
      <c r="B9" s="37"/>
      <c r="C9" s="60" t="s">
        <v>63</v>
      </c>
      <c r="D9" s="61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0" t="s">
        <v>64</v>
      </c>
      <c r="D10" s="61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36"/>
      <c r="B11" s="37"/>
      <c r="C11" s="121" t="s">
        <v>65</v>
      </c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0" t="s">
        <v>66</v>
      </c>
      <c r="D12" s="61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122" t="s">
        <v>70</v>
      </c>
      <c r="D16" s="57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16</v>
      </c>
      <c r="D17" s="33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8" t="s">
        <v>51</v>
      </c>
      <c r="D18" s="59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54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57</v>
      </c>
      <c r="B20" s="39"/>
      <c r="C20" s="52" t="s">
        <v>15</v>
      </c>
      <c r="D20" s="52"/>
      <c r="E20" s="63">
        <f>SUM(H6:H19)</f>
        <v>863700</v>
      </c>
      <c r="F20" s="63"/>
      <c r="G20" s="27">
        <v>1</v>
      </c>
      <c r="H20" s="111" t="s">
        <v>17</v>
      </c>
      <c r="I20" s="2"/>
    </row>
    <row r="21" spans="1:9" ht="12.75" customHeight="1">
      <c r="A21" s="40"/>
      <c r="B21" s="41"/>
      <c r="C21" s="52"/>
      <c r="D21" s="52"/>
      <c r="E21" s="63">
        <f>E20*G20</f>
        <v>863700</v>
      </c>
      <c r="F21" s="63"/>
      <c r="G21" s="63"/>
      <c r="H21" s="111"/>
      <c r="I21" s="2"/>
    </row>
    <row r="22" spans="1:9" ht="12.75" customHeight="1">
      <c r="A22" s="40"/>
      <c r="B22" s="41"/>
      <c r="C22" s="52"/>
      <c r="D22" s="52"/>
      <c r="E22" s="63"/>
      <c r="F22" s="63"/>
      <c r="G22" s="63"/>
      <c r="H22" s="111"/>
      <c r="I22" s="2"/>
    </row>
    <row r="23" spans="1:9" ht="17.25" customHeight="1">
      <c r="A23" s="40"/>
      <c r="B23" s="41"/>
      <c r="C23" s="90" t="s">
        <v>20</v>
      </c>
      <c r="D23" s="9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72</v>
      </c>
      <c r="F24" s="6">
        <v>299000</v>
      </c>
      <c r="G24" s="3">
        <v>1</v>
      </c>
      <c r="H24" s="6">
        <f>F24*G24</f>
        <v>299000</v>
      </c>
      <c r="I24" s="2"/>
    </row>
    <row r="25" spans="1:9" ht="25.15" customHeight="1">
      <c r="A25" s="72"/>
      <c r="B25" s="73"/>
      <c r="C25" s="123" t="s">
        <v>74</v>
      </c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92"/>
      <c r="D26" s="56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29</v>
      </c>
      <c r="B33" s="79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4">
        <f>SUM(H24:H32)</f>
        <v>299000</v>
      </c>
      <c r="F33" s="65"/>
      <c r="G33" s="65"/>
      <c r="H33" s="109" t="s">
        <v>17</v>
      </c>
      <c r="I33" s="2"/>
    </row>
    <row r="34" spans="1:9" ht="14.25" customHeight="1">
      <c r="A34" s="80"/>
      <c r="B34" s="81"/>
      <c r="C34" s="88"/>
      <c r="D34" s="89"/>
      <c r="E34" s="66"/>
      <c r="F34" s="67"/>
      <c r="G34" s="67"/>
      <c r="H34" s="110"/>
      <c r="I34" s="2"/>
    </row>
    <row r="35" spans="1:9" ht="16.5" customHeight="1">
      <c r="A35" s="70" t="s">
        <v>32</v>
      </c>
      <c r="B35" s="71"/>
      <c r="C35" s="84"/>
      <c r="D35" s="85"/>
      <c r="E35" s="8" t="s">
        <v>4</v>
      </c>
      <c r="F35" s="116">
        <f>SUM(E21,E33)</f>
        <v>1162700</v>
      </c>
      <c r="G35" s="116"/>
      <c r="H35" s="9" t="s">
        <v>17</v>
      </c>
      <c r="I35" s="2"/>
    </row>
    <row r="36" spans="1:9" ht="16.5" customHeight="1">
      <c r="A36" s="70" t="s">
        <v>31</v>
      </c>
      <c r="B36" s="71"/>
      <c r="C36" s="82"/>
      <c r="D36" s="83"/>
      <c r="E36" s="8" t="s">
        <v>18</v>
      </c>
      <c r="F36" s="114">
        <f>F35*1.1-F35</f>
        <v>116270</v>
      </c>
      <c r="G36" s="115"/>
      <c r="H36" s="10"/>
      <c r="I36" s="2"/>
    </row>
    <row r="37" spans="1:9" ht="17.25" customHeight="1">
      <c r="A37" s="70" t="s">
        <v>27</v>
      </c>
      <c r="B37" s="71"/>
      <c r="C37" s="94"/>
      <c r="D37" s="95"/>
      <c r="E37" s="8" t="s">
        <v>26</v>
      </c>
      <c r="F37" s="68" t="s">
        <v>58</v>
      </c>
      <c r="G37" s="69"/>
      <c r="H37" s="30"/>
      <c r="I37" s="2"/>
    </row>
    <row r="38" spans="1:9" ht="19.5" customHeight="1">
      <c r="A38" s="78" t="s">
        <v>28</v>
      </c>
      <c r="B38" s="79"/>
      <c r="C38" s="96">
        <f>SUM(C35:C36)-C37</f>
        <v>0</v>
      </c>
      <c r="D38" s="97"/>
      <c r="E38" s="23" t="s">
        <v>27</v>
      </c>
      <c r="F38" s="118"/>
      <c r="G38" s="119"/>
      <c r="H38" s="120"/>
      <c r="I38" s="2"/>
    </row>
    <row r="39" spans="1:9" ht="20.25" customHeight="1">
      <c r="A39" s="80"/>
      <c r="B39" s="81"/>
      <c r="C39" s="98"/>
      <c r="D39" s="99"/>
      <c r="E39" s="28" t="s">
        <v>19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1278970</v>
      </c>
      <c r="G39" s="117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 t="s">
        <v>60</v>
      </c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23</v>
      </c>
      <c r="B2" t="s">
        <v>17</v>
      </c>
      <c r="C2" t="s">
        <v>38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1162700</v>
      </c>
    </row>
    <row r="5" spans="1:6">
      <c r="A5" t="s">
        <v>39</v>
      </c>
      <c r="B5">
        <f>B4*1.13</f>
        <v>1313850.9999999998</v>
      </c>
    </row>
    <row r="6" spans="1:6">
      <c r="A6" t="s">
        <v>37</v>
      </c>
    </row>
    <row r="7" spans="1:6">
      <c r="A7" t="s">
        <v>16</v>
      </c>
      <c r="B7" s="11">
        <v>60000</v>
      </c>
    </row>
    <row r="8" spans="1:6">
      <c r="A8" t="s">
        <v>46</v>
      </c>
      <c r="B8" s="11">
        <v>70000</v>
      </c>
    </row>
    <row r="9" spans="1:6">
      <c r="A9" t="s">
        <v>44</v>
      </c>
      <c r="B9" s="11">
        <v>80000</v>
      </c>
    </row>
    <row r="10" spans="1:6">
      <c r="A10" t="s">
        <v>45</v>
      </c>
      <c r="B10" s="11">
        <v>100000</v>
      </c>
    </row>
    <row r="11" spans="1:6">
      <c r="A11" t="s">
        <v>48</v>
      </c>
      <c r="B11" s="11">
        <v>151200</v>
      </c>
    </row>
    <row r="12" spans="1:6">
      <c r="A12" t="s">
        <v>47</v>
      </c>
      <c r="B12" s="11">
        <v>188000</v>
      </c>
    </row>
    <row r="13" spans="1:6">
      <c r="A13" t="s">
        <v>49</v>
      </c>
      <c r="B13" s="11">
        <v>194290</v>
      </c>
    </row>
    <row r="14" spans="1:6">
      <c r="A14" t="s">
        <v>50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2022-04-27T08:07:07Z</cp:lastPrinted>
  <dcterms:created xsi:type="dcterms:W3CDTF">2019-03-28T03:58:09Z</dcterms:created>
  <dcterms:modified xsi:type="dcterms:W3CDTF">2022-04-27T08:10:48Z</dcterms:modified>
</cp:coreProperties>
</file>