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DE2D3E-D9A8-44D6-95D5-B5FC5B5E5AF6}" xr6:coauthVersionLast="47" xr6:coauthVersionMax="47" xr10:uidLastSave="{00000000-0000-0000-0000-000000000000}"/>
  <bookViews>
    <workbookView xWindow="885" yWindow="795" windowWidth="21645" windowHeight="1146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<sst xmlns="http://schemas.openxmlformats.org/spreadsheetml/2006/main" count="74" uniqueCount="65">
  <si>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</si>
  <si>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</si>
  <si>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</si>
  <si>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</si>
  <si>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</si>
  <si>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</si>
  <si>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</si>
  <si>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</si>
  <si>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</si>
  <si>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</si>
  <si>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</si>
  <si>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</si>
  <si>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</si>
  <si>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</si>
  <si>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</si>
  <si>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</si>
  <si>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</si>
  <si>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</si>
  <si>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</si>
  <si>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</si>
  <si>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</si>
  <si>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</si>
  <si>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</si>
  <si>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</si>
  <si>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</si>
  <si>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</si>
  <si>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</si>
  <si>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</si>
  <si>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</si>
  <si>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</si>
  <si>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</si>
  <si>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</si>
  <si>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</si>
  <si>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</si>
  <si>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</si>
  <si>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</si>
  <si>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</si>
  <si>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</si>
  <si>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</si>
  <si>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</si>
  <si>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</si>
  <si>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</si>
  <si>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</si>
  <si>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</si>
  <si>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</si>
  <si>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</si>
  <si>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</si>
  <si>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</si>
  <si>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</si>
  <si>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</si>
  <si>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</si>
  <si>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</si>
  <si>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</si>
  <si>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큰삼촌</t>
    <phoneticPr fontId="1" type="noConversion"/>
  </si>
  <si>
    <t>.62cm(15.6인치) / 인텔 / 코어i5-11세대 / 타이거레이크 / i5-1135G7 (2.4GHz) / 쿼드코어 / 운영체제(OS): 미포함(프리도스) / 1920x1080(FHD) / 300nit / IPS / 광시야각 / 눈부심방지 / 슬림형 베젤 / DDR4 / 메모리: 8GB / 3200MHz / M.2(NVMe) / 256GB / 내장그래픽 / Iris Xe / 802.11ax(Wi-Fi 6) / HDMI / 웹캠(HD) / USB-C / 기본제품 / 아이디어패드 / 인텔 코어 i5 / 8GB RAM / ~256GB SSD / 운영체제미포함 / 15형 / 1920x1080 (FHD) / 1.6~2Kg / 그레이 / 키보드라이트 / 숫자키보드 / 300nits / 안티글레어 / USB 3.2 / USB 2.0 / USBType-C</t>
    <phoneticPr fontId="1" type="noConversion"/>
  </si>
  <si>
    <t>15인치 가방</t>
    <phoneticPr fontId="1" type="noConversion"/>
  </si>
  <si>
    <t>노트북 15인치가방</t>
    <phoneticPr fontId="1" type="noConversion"/>
  </si>
  <si>
    <t>마우스</t>
    <phoneticPr fontId="1" type="noConversion"/>
  </si>
  <si>
    <t>배송비</t>
    <phoneticPr fontId="1" type="noConversion"/>
  </si>
  <si>
    <t>로젠택배로 배송</t>
    <phoneticPr fontId="1" type="noConversion"/>
  </si>
  <si>
    <t>Slim3 15ITL 5D 82H801YHKR</t>
    <phoneticPr fontId="1" type="noConversion"/>
  </si>
  <si>
    <t>메모리 8GB 추가업그레이드 16GB구성</t>
    <phoneticPr fontId="1" type="noConversion"/>
  </si>
  <si>
    <t>노트북</t>
    <phoneticPr fontId="1" type="noConversion"/>
  </si>
  <si>
    <t>이체 및 현금영수증</t>
  </si>
  <si>
    <t>무선마우스 &amp; 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</si>
</sst>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0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47</v>
      </c>
      <c r="B1" s="23" t="s">
        <v>53</v>
      </c>
      <c r="C1" s="109" t="s">
        <v>51</v>
      </c>
      <c r="D1" s="110"/>
      <c r="E1" s="44"/>
      <c r="F1" s="45"/>
      <c r="G1" s="45"/>
      <c r="H1" s="46"/>
    </row>
    <row r="2" spans="1:9" ht="22.5" customHeight="1">
      <c r="A2" s="15" t="s">
        <v>33</v>
      </c>
      <c r="B2" s="22">
        <v>1034825121</v>
      </c>
      <c r="C2" s="111"/>
      <c r="D2" s="112"/>
      <c r="E2" s="47"/>
      <c r="F2" s="48"/>
      <c r="G2" s="48"/>
      <c r="H2" s="49"/>
    </row>
    <row r="3" spans="1:9" ht="22.5" customHeight="1">
      <c r="A3" s="15" t="s">
        <v>34</v>
      </c>
      <c r="B3" s="17">
        <f ca="1">TODAY()</f>
        <v>44638</v>
      </c>
      <c r="C3" s="16" t="s">
        <v>35</v>
      </c>
      <c r="D3" s="21"/>
      <c r="E3" s="47"/>
      <c r="F3" s="48"/>
      <c r="G3" s="48"/>
      <c r="H3" s="49"/>
    </row>
    <row r="4" spans="1:9" ht="22.5" customHeight="1">
      <c r="A4" s="14" t="s">
        <v>32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54</v>
      </c>
      <c r="B6" s="100"/>
      <c r="C6" s="58"/>
      <c r="D6" s="59"/>
      <c r="E6" s="3"/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/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/>
      <c r="D8" s="61"/>
      <c r="E8" s="3"/>
      <c r="F8" s="6"/>
      <c r="G8" s="3"/>
      <c r="H8" s="6">
        <f t="shared" si="0"/>
        <v>0</v>
      </c>
      <c r="I8" s="2"/>
    </row>
    <row r="9" spans="1:9" ht="37.5" customHeight="1">
      <c r="A9" s="101"/>
      <c r="B9" s="102"/>
      <c r="C9" s="58"/>
      <c r="D9" s="59"/>
      <c r="E9" s="3"/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/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/>
      <c r="D11" s="123"/>
      <c r="E11" s="3"/>
      <c r="F11" s="6"/>
      <c r="G11" s="3"/>
      <c r="H11" s="6">
        <f t="shared" si="0"/>
        <v>0</v>
      </c>
      <c r="I11" s="2"/>
    </row>
    <row r="12" spans="1:9" ht="24" customHeight="1">
      <c r="A12" s="101"/>
      <c r="B12" s="102"/>
      <c r="C12" s="58" t="s">
        <v>50</v>
      </c>
      <c r="D12" s="59"/>
      <c r="E12" s="3"/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49</v>
      </c>
      <c r="D13" s="95"/>
      <c r="E13" s="3"/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/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/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50</v>
      </c>
      <c r="D16" s="119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36</v>
      </c>
      <c r="E17" s="4" t="s">
        <v>6</v>
      </c>
      <c r="F17" s="7"/>
      <c r="G17" s="4"/>
      <c r="H17" s="6">
        <f t="shared" si="0"/>
        <v>0</v>
      </c>
      <c r="I17" s="2"/>
    </row>
    <row r="18" spans="1:9">
      <c r="A18" s="101"/>
      <c r="B18" s="102"/>
      <c r="C18" s="120" t="s">
        <v>44</v>
      </c>
      <c r="D18" s="121"/>
      <c r="E18" s="4" t="s">
        <v>14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48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52</v>
      </c>
      <c r="B20" s="104"/>
      <c r="C20" s="115" t="s">
        <v>7</v>
      </c>
      <c r="D20" s="115"/>
      <c r="E20" s="69">
        <f>SUM(H6:H19)</f>
        <v>0</v>
      </c>
      <c r="F20" s="69"/>
      <c r="G20" s="29">
        <v>1</v>
      </c>
      <c r="H20" s="55" t="s">
        <v>9</v>
      </c>
      <c r="I20" s="2"/>
    </row>
    <row r="21" spans="1:9" ht="12.75" customHeight="1">
      <c r="A21" s="105"/>
      <c r="B21" s="106"/>
      <c r="C21" s="115"/>
      <c r="D21" s="115"/>
      <c r="E21" s="69">
        <f>E20*G20</f>
        <v>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56</v>
      </c>
      <c r="D24" s="95"/>
      <c r="E24" s="5" t="s">
        <v>55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64</v>
      </c>
      <c r="D25" s="95"/>
      <c r="E25" s="33" t="s">
        <v>57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59</v>
      </c>
      <c r="D26" s="95"/>
      <c r="E26" s="5" t="s">
        <v>58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60</v>
      </c>
      <c r="D27" s="98"/>
      <c r="E27" s="5" t="s">
        <v>62</v>
      </c>
      <c r="F27" s="6">
        <v>740000</v>
      </c>
      <c r="G27" s="3">
        <v>1</v>
      </c>
      <c r="H27" s="6">
        <f t="shared" si="1"/>
        <v>740000</v>
      </c>
      <c r="I27" s="2"/>
    </row>
    <row r="28" spans="1:9">
      <c r="A28" s="80"/>
      <c r="B28" s="81"/>
      <c r="C28" s="97" t="s">
        <v>61</v>
      </c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21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740000</v>
      </c>
      <c r="F33" s="71"/>
      <c r="G33" s="71"/>
      <c r="H33" s="53" t="s">
        <v>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24</v>
      </c>
      <c r="B35" s="77"/>
      <c r="C35" s="86"/>
      <c r="D35" s="87"/>
      <c r="E35" s="8" t="s">
        <v>4</v>
      </c>
      <c r="F35" s="64">
        <f>SUM(E21,E33)</f>
        <v>740000</v>
      </c>
      <c r="G35" s="64"/>
      <c r="H35" s="9" t="s">
        <v>9</v>
      </c>
      <c r="I35" s="2"/>
    </row>
    <row r="36" spans="1:9" ht="16.5" customHeight="1">
      <c r="A36" s="76" t="s">
        <v>23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10</v>
      </c>
      <c r="F36" s="62">
        <f>F35*1.1-F35</f>
        <v>74000.000000000116</v>
      </c>
      <c r="G36" s="63"/>
      <c r="H36" s="10"/>
      <c r="I36" s="2"/>
    </row>
    <row r="37" spans="1:9" ht="17.25" customHeight="1">
      <c r="A37" s="76" t="s">
        <v>19</v>
      </c>
      <c r="B37" s="77"/>
      <c r="C37" s="38"/>
      <c r="D37" s="39"/>
      <c r="E37" s="8" t="s">
        <v>18</v>
      </c>
      <c r="F37" s="74" t="s">
        <v>63</v>
      </c>
      <c r="G37" s="75"/>
      <c r="H37" s="32"/>
      <c r="I37" s="2"/>
    </row>
    <row r="38" spans="1:9" ht="19.5" customHeight="1">
      <c r="A38" s="34" t="s">
        <v>20</v>
      </c>
      <c r="B38" s="35"/>
      <c r="C38" s="40">
        <f>SUM(C35:C36)-C37</f>
        <v>0</v>
      </c>
      <c r="D38" s="41"/>
      <c r="E38" s="25" t="s">
        <v>19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814000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13</v>
      </c>
      <c r="C1" t="s">
        <v>25</v>
      </c>
      <c r="D1" s="12" t="s">
        <v>27</v>
      </c>
      <c r="E1" s="27" t="s">
        <v>46</v>
      </c>
      <c r="F1" s="27"/>
    </row>
    <row r="2" spans="1:6">
      <c r="A2" t="s">
        <v>15</v>
      </c>
      <c r="B2" t="s">
        <v>9</v>
      </c>
      <c r="C2" t="s">
        <v>30</v>
      </c>
      <c r="D2" t="s">
        <v>26</v>
      </c>
    </row>
    <row r="3" spans="1:6">
      <c r="A3" t="s">
        <v>16</v>
      </c>
      <c r="B3" t="s">
        <v>22</v>
      </c>
      <c r="D3" s="13" t="s">
        <v>28</v>
      </c>
    </row>
    <row r="4" spans="1:6">
      <c r="A4" t="s">
        <v>17</v>
      </c>
      <c r="B4" s="11">
        <f>Sheet1!F35-(Sheet1!C35)</f>
        <v>740000</v>
      </c>
    </row>
    <row r="5" spans="1:6">
      <c r="A5" t="s">
        <v>31</v>
      </c>
      <c r="B5">
        <f>B4*1.13</f>
        <v>836199.99999999988</v>
      </c>
    </row>
    <row r="6" spans="1:6">
      <c r="A6" t="s">
        <v>29</v>
      </c>
    </row>
    <row r="7" spans="1:6">
      <c r="A7" t="s">
        <v>8</v>
      </c>
      <c r="B7" s="11">
        <v>60000</v>
      </c>
    </row>
    <row r="8" spans="1:6">
      <c r="A8" t="s">
        <v>39</v>
      </c>
      <c r="B8" s="11">
        <v>70000</v>
      </c>
    </row>
    <row r="9" spans="1:6">
      <c r="A9" t="s">
        <v>37</v>
      </c>
      <c r="B9" s="11">
        <v>80000</v>
      </c>
    </row>
    <row r="10" spans="1:6">
      <c r="A10" t="s">
        <v>38</v>
      </c>
      <c r="B10" s="11">
        <v>100000</v>
      </c>
    </row>
    <row r="11" spans="1:6">
      <c r="A11" t="s">
        <v>41</v>
      </c>
      <c r="B11" s="11">
        <v>151200</v>
      </c>
    </row>
    <row r="12" spans="1:6">
      <c r="A12" t="s">
        <v>40</v>
      </c>
      <c r="B12" s="11">
        <v>188000</v>
      </c>
    </row>
    <row r="13" spans="1:6">
      <c r="A13" t="s">
        <v>42</v>
      </c>
      <c r="B13" s="11">
        <v>194290</v>
      </c>
    </row>
    <row r="14" spans="1:6">
      <c r="A14" t="s">
        <v>43</v>
      </c>
      <c r="B14" s="11">
        <v>359000</v>
      </c>
    </row>
    <row r="15" spans="1:6">
      <c r="A15" t="s">
        <v>45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2022-03-18T07:53:02Z</dcterms:modified>
</cp:coreProperties>
</file>