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9" documentId="8_{218D615B-667B-45D6-84BB-594E6CD73A8F}" xr6:coauthVersionLast="47" xr6:coauthVersionMax="47" xr10:uidLastSave="{88D2AC65-7461-4D13-8C9C-FA0ABCFEAA97}"/>
  <bookViews>
    <workbookView xWindow="330" yWindow="4935" windowWidth="28800" windowHeight="1534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B3" i="1"/>
  <c r="H18" i="1" l="1"/>
  <c r="H19" i="1"/>
  <c r="H32" i="1" l="1"/>
  <c r="A25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8" i="1" l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<sst xmlns="http://schemas.openxmlformats.org/spreadsheetml/2006/main" count="83" uniqueCount="74">
  <si>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</si>
  <si>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</si>
  <si>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</si>
  <si>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</si>
  <si>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</si>
  <si>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</si>
  <si>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</si>
  <si>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</si>
  <si>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</si>
  <si>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</si>
  <si>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</si>
  <si>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</si>
  <si>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</si>
  <si>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</si>
  <si>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</si>
  <si>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</si>
  <si>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</si>
  <si>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</si>
  <si>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</si>
  <si>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</si>
  <si>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</si>
  <si>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</si>
  <si>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</si>
  <si>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</si>
  <si>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</si>
  <si>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</si>
  <si>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</si>
  <si>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</si>
  <si>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</si>
  <si>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</si>
  <si>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</si>
  <si>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</si>
  <si>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</si>
  <si>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</si>
  <si>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</si>
  <si>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</si>
  <si>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</si>
  <si>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</si>
  <si>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</si>
  <si>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</si>
  <si>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</si>
  <si>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</si>
  <si>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</si>
  <si>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</si>
  <si>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</si>
  <si>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</si>
  <si>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</si>
  <si>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</si>
  <si>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</si>
  <si>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</si>
  <si>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</si>
  <si>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</si>
  <si>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</si>
  <si>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</si>
  <si>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</si>
  <si>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</si>
  <si>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</si>
  <si>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</si>
  <si>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</si>
  <si>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</si>
  <si>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</si>
  <si>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</si>
  <si>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</si>
  <si>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/</t>
    <phoneticPr fontId="1" type="noConversion"/>
  </si>
  <si>
    <t>이체 및 세금계산서</t>
  </si>
  <si>
    <t>MSI H510M PRO</t>
    <phoneticPr fontId="1" type="noConversion"/>
  </si>
  <si>
    <t>삼성전자 DDR4-3200 (16GB)</t>
    <phoneticPr fontId="1" type="noConversion"/>
  </si>
  <si>
    <t>앱코 NCORE 커넬 강화유리</t>
    <phoneticPr fontId="1" type="noConversion"/>
  </si>
  <si>
    <t>인텔정품쿨러</t>
    <phoneticPr fontId="1" type="noConversion"/>
  </si>
  <si>
    <t>인텔 코어i5-10세대 10400F (코멧레이크S)</t>
    <phoneticPr fontId="1" type="noConversion"/>
  </si>
  <si>
    <t>SK하이닉스 Gold P31 M.2 NVMe (500GB)</t>
    <phoneticPr fontId="1" type="noConversion"/>
  </si>
  <si>
    <t>GIGABYTE(기가바이트)	1050Ti UD2 D5 4G 미니미</t>
    <phoneticPr fontId="1" type="noConversion"/>
  </si>
  <si>
    <t xml:space="preserve">마이크로닉스 COOLMAX 600W </t>
    <phoneticPr fontId="1" type="noConversion"/>
  </si>
  <si>
    <t>3D 작업용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</si>
</sst>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9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7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73</v>
      </c>
      <c r="C1" s="44" t="s">
        <v>60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/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44573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61</v>
      </c>
      <c r="B6" s="35"/>
      <c r="C6" s="115" t="s">
        <v>69</v>
      </c>
      <c r="D6" s="62"/>
      <c r="E6" s="3" t="s">
        <v>6</v>
      </c>
      <c r="F6" s="6">
        <v>190000</v>
      </c>
      <c r="G6" s="3">
        <v>1</v>
      </c>
      <c r="H6" s="6">
        <f>F6*G6</f>
        <v>190000</v>
      </c>
      <c r="I6" s="2"/>
    </row>
    <row r="7" spans="1:9" ht="24" customHeight="1">
      <c r="A7" s="36"/>
      <c r="B7" s="37"/>
      <c r="C7" s="61" t="s">
        <v>68</v>
      </c>
      <c r="D7" s="62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6" t="s">
        <v>65</v>
      </c>
      <c r="D8" s="117"/>
      <c r="E8" s="3" t="s">
        <v>7</v>
      </c>
      <c r="F8" s="6">
        <v>86000</v>
      </c>
      <c r="G8" s="3">
        <v>1</v>
      </c>
      <c r="H8" s="6">
        <f t="shared" si="0"/>
        <v>86000</v>
      </c>
      <c r="I8" s="2"/>
    </row>
    <row r="9" spans="1:9" ht="37.5" customHeight="1">
      <c r="A9" s="36"/>
      <c r="B9" s="37"/>
      <c r="C9" s="61" t="s">
        <v>66</v>
      </c>
      <c r="D9" s="62"/>
      <c r="E9" s="3" t="s">
        <v>8</v>
      </c>
      <c r="F9" s="6">
        <v>87000</v>
      </c>
      <c r="G9" s="3">
        <v>1</v>
      </c>
      <c r="H9" s="6">
        <f t="shared" si="0"/>
        <v>87000</v>
      </c>
      <c r="I9" s="2"/>
    </row>
    <row r="10" spans="1:9" ht="24" customHeight="1">
      <c r="A10" s="36"/>
      <c r="B10" s="37"/>
      <c r="C10" s="61" t="s">
        <v>71</v>
      </c>
      <c r="D10" s="62"/>
      <c r="E10" s="3" t="s">
        <v>9</v>
      </c>
      <c r="F10" s="6">
        <v>375000</v>
      </c>
      <c r="G10" s="3">
        <v>1</v>
      </c>
      <c r="H10" s="6">
        <f t="shared" si="0"/>
        <v>375000</v>
      </c>
      <c r="I10" s="2"/>
    </row>
    <row r="11" spans="1:9" ht="34.5" customHeight="1">
      <c r="A11" s="36"/>
      <c r="B11" s="37"/>
      <c r="C11" s="63" t="s">
        <v>70</v>
      </c>
      <c r="D11" s="64"/>
      <c r="E11" s="3" t="s">
        <v>10</v>
      </c>
      <c r="F11" s="6">
        <v>109000</v>
      </c>
      <c r="G11" s="3">
        <v>1</v>
      </c>
      <c r="H11" s="6">
        <f t="shared" si="0"/>
        <v>109000</v>
      </c>
      <c r="I11" s="2"/>
    </row>
    <row r="12" spans="1:9" ht="24" customHeight="1">
      <c r="A12" s="36"/>
      <c r="B12" s="37"/>
      <c r="C12" s="61"/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63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67</v>
      </c>
      <c r="D14" s="56"/>
      <c r="E14" s="3" t="s">
        <v>13</v>
      </c>
      <c r="F14" s="6">
        <v>26000</v>
      </c>
      <c r="G14" s="3">
        <v>1</v>
      </c>
      <c r="H14" s="6">
        <f t="shared" si="0"/>
        <v>26000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 t="s">
        <v>59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62</v>
      </c>
      <c r="B20" s="39"/>
      <c r="C20" s="52" t="s">
        <v>18</v>
      </c>
      <c r="D20" s="52"/>
      <c r="E20" s="67">
        <f>SUM(H6:H19)</f>
        <v>978000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978000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20">
        <f>SUM(E21,E33)</f>
        <v>978000</v>
      </c>
      <c r="G35" s="120"/>
      <c r="H35" s="9" t="s">
        <v>20</v>
      </c>
      <c r="I35" s="2"/>
    </row>
    <row r="36" spans="1:9" ht="16.5" customHeight="1">
      <c r="A36" s="74" t="s">
        <v>34</v>
      </c>
      <c r="B36" s="75"/>
      <c r="C36" s="86"/>
      <c r="D36" s="87"/>
      <c r="E36" s="8" t="s">
        <v>21</v>
      </c>
      <c r="F36" s="118">
        <f>F35*1.1-F35</f>
        <v>97800</v>
      </c>
      <c r="G36" s="119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64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2"/>
      <c r="G38" s="123"/>
      <c r="H38" s="124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1">
        <f>IF(F37="현금(이체X)",F35,IF(F37="카드",ROUND(Sheet2!B5,-4),IF(F37="이체 및 현금영수증",F35+F35*10%,IF(F37="이체 및 세금계산서",F35+F35*10%,IF(F37="이체 및 세금계산서",F35+F35*10%,)))))-F38</f>
        <v>1075800</v>
      </c>
      <c r="G39" s="121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2" sqref="E12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978000</v>
      </c>
    </row>
    <row r="5" spans="1:6">
      <c r="A5" t="s">
        <v>42</v>
      </c>
      <c r="B5">
        <f>B4*1.13</f>
        <v>1105140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2021-07-10T07:01:15Z</cp:lastPrinted>
  <dcterms:created xsi:type="dcterms:W3CDTF">2019-03-28T03:58:09Z</dcterms:created>
  <dcterms:modified xsi:type="dcterms:W3CDTF">2022-01-12T06:26:15Z</dcterms:modified>
</cp:coreProperties>
</file>