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32622581-F3A7-4BEF-88BC-8DD8DA3F87A6}" xr6:coauthVersionLast="45" xr6:coauthVersionMax="45" xr10:uidLastSave="{192AF4F7-662E-4C08-8E89-9F2E416586B2}"/>
  <bookViews>
    <workbookView xWindow="1950" yWindow="240" windowWidth="141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s="1"/>
  <c r="C38" i="1" l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<sst xmlns="http://schemas.openxmlformats.org/spreadsheetml/2006/main" count="94" uniqueCount="85">
  <si>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</si>
  <si>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</si>
  <si>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</si>
  <si>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</si>
  <si>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</si>
  <si>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</si>
  <si>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</si>
  <si>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</si>
  <si>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</si>
  <si>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</si>
  <si>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</si>
  <si>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</si>
  <si>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</si>
  <si>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</si>
  <si>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</si>
  <si>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</si>
  <si>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</si>
  <si>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</si>
  <si>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</si>
  <si>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</si>
  <si>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</si>
  <si>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</si>
  <si>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</si>
  <si>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</si>
  <si>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</si>
  <si>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</si>
  <si>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</si>
  <si>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</si>
  <si>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</si>
  <si>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</si>
  <si>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</si>
  <si>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</si>
  <si>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</si>
  <si>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</si>
  <si>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</si>
  <si>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</si>
  <si>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</si>
  <si>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</si>
  <si>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</si>
  <si>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</si>
  <si>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</si>
  <si>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</si>
  <si>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</si>
  <si>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</si>
  <si>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</si>
  <si>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</si>
  <si>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</si>
  <si>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</si>
  <si>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</si>
  <si>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</si>
  <si>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</si>
  <si>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</si>
  <si>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</si>
  <si>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</si>
  <si>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</si>
  <si>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</si>
  <si>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</si>
  <si>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</si>
  <si>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</si>
  <si>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</si>
  <si>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</si>
  <si>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</si>
  <si>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</si>
  <si>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</si>
  <si>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</si>
  <si>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</si>
  <si>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장패드</t>
    <phoneticPr fontId="1" type="noConversion"/>
  </si>
  <si>
    <t>인텔 코어i5-10세대 10400 (코멧레이크S) (정품)</t>
    <phoneticPr fontId="1" type="noConversion"/>
  </si>
  <si>
    <t>GIGABYTE H410M DS2V</t>
    <phoneticPr fontId="1" type="noConversion"/>
  </si>
  <si>
    <t>인텔정품쿨러</t>
    <phoneticPr fontId="1" type="noConversion"/>
  </si>
  <si>
    <t>삼성전자 DDR4-3200 (8GB)</t>
    <phoneticPr fontId="1" type="noConversion"/>
  </si>
  <si>
    <t>인텔UHD630내장그래픽</t>
    <phoneticPr fontId="1" type="noConversion"/>
  </si>
  <si>
    <t>Western Digital WD Blue 3D SSD (500GB)</t>
    <phoneticPr fontId="1" type="noConversion"/>
  </si>
  <si>
    <t>컴이지 킹덤 코디101 V2 (화이트)</t>
    <phoneticPr fontId="1" type="noConversion"/>
  </si>
  <si>
    <t xml:space="preserve">마이크로닉스 COOLMAX 정격500W </t>
    <phoneticPr fontId="1" type="noConversion"/>
  </si>
  <si>
    <t xml:space="preserve">래안텍 PANTHEON F2575CE IPS 75 무결점 </t>
    <phoneticPr fontId="1" type="noConversion"/>
  </si>
  <si>
    <t>5MM 게이밍장패드 서비스</t>
    <phoneticPr fontId="1" type="noConversion"/>
  </si>
  <si>
    <t>랜선</t>
    <phoneticPr fontId="1" type="noConversion"/>
  </si>
  <si>
    <t>5M 랜케이블서비스 CAT.6</t>
    <phoneticPr fontId="1" type="noConversion"/>
  </si>
  <si>
    <t>스테레오 Y케이블서비스</t>
    <phoneticPr fontId="1" type="noConversion"/>
  </si>
  <si>
    <t>케이블</t>
    <phoneticPr fontId="1" type="noConversion"/>
  </si>
  <si>
    <t>정효경 고객님</t>
    <phoneticPr fontId="1" type="noConversion"/>
  </si>
  <si>
    <t>카드+현금</t>
  </si>
  <si>
    <t>DVI TO HDMI 2M 서비스</t>
    <phoneticPr fontId="1" type="noConversion"/>
  </si>
  <si>
    <t>//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</si>
</sst>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1020392109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44368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224000</v>
      </c>
      <c r="G6" s="3">
        <v>1</v>
      </c>
      <c r="H6" s="6">
        <f>F6*G6</f>
        <v>224000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42700</v>
      </c>
      <c r="G9" s="3">
        <v>1</v>
      </c>
      <c r="H9" s="6">
        <f t="shared" si="0"/>
        <v>42700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70600</v>
      </c>
      <c r="G11" s="3">
        <v>1</v>
      </c>
      <c r="H11" s="6">
        <f t="shared" si="0"/>
        <v>70600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32100</v>
      </c>
      <c r="G14" s="3">
        <v>1</v>
      </c>
      <c r="H14" s="6">
        <f t="shared" si="0"/>
        <v>32100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548400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548400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65</v>
      </c>
      <c r="F24" s="6">
        <v>148000</v>
      </c>
      <c r="G24" s="3">
        <v>1</v>
      </c>
      <c r="H24" s="6">
        <f>F24*G24</f>
        <v>148000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78</v>
      </c>
      <c r="D25" s="56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76</v>
      </c>
      <c r="D26" s="56"/>
      <c r="E26" s="5" t="s">
        <v>66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 t="s">
        <v>79</v>
      </c>
      <c r="D27" s="6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 t="s">
        <v>83</v>
      </c>
      <c r="D28" s="66"/>
      <c r="E28" s="5" t="s">
        <v>84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91"/>
      <c r="E33" s="68">
        <f>SUM(H24:H32)</f>
        <v>148000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>
        <v>148000</v>
      </c>
      <c r="D35" s="89"/>
      <c r="E35" s="8" t="s">
        <v>4</v>
      </c>
      <c r="F35" s="119">
        <f>SUM(E21,E33)</f>
        <v>696400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>
        <f>IF(F37="현금(이체X)",Sheet2!C1,IF(F37="카드",Sheet2!C1,IF(F37="이체 및 현금영수증",Sheet2!C1,IF(F37="카드+현금",ROUND(Sheet2!B5,-4),IF(F37="이체 및 세금계산서",Sheet2!C1)))))</f>
        <v>620000</v>
      </c>
      <c r="D36" s="87"/>
      <c r="E36" s="8" t="s">
        <v>21</v>
      </c>
      <c r="F36" s="117">
        <f>F35*1.1-F35</f>
        <v>69640.000000000116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>
        <v>17000</v>
      </c>
      <c r="D37" s="98"/>
      <c r="E37" s="8" t="s">
        <v>29</v>
      </c>
      <c r="F37" s="72" t="s">
        <v>82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751000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548400</v>
      </c>
    </row>
    <row r="5" spans="1:6">
      <c r="A5" t="s">
        <v>42</v>
      </c>
      <c r="B5">
        <f>B4*1.13</f>
        <v>619691.99999999988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2021-06-21T04:46:04Z</cp:lastPrinted>
  <dcterms:created xsi:type="dcterms:W3CDTF">2019-03-28T03:58:09Z</dcterms:created>
  <dcterms:modified xsi:type="dcterms:W3CDTF">2021-06-21T06:12:32Z</dcterms:modified>
</cp:coreProperties>
</file>