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OneDrive\"/>
    </mc:Choice>
  </mc:AlternateContent>
  <xr:revisionPtr revIDLastSave="45" documentId="8_{A58D8D78-CB96-4E5D-9E5C-82AA6C7101CD}" xr6:coauthVersionLast="45" xr6:coauthVersionMax="45" xr10:uidLastSave="{9CF24CE9-FFF9-476B-A0E6-BE2B100F5835}"/>
  <bookViews>
    <workbookView xWindow="3120" yWindow="312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9" i="1" l="1"/>
  <c r="H32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<sst xmlns="http://schemas.openxmlformats.org/spreadsheetml/2006/main" count="94" uniqueCount="86">
  <si>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</si>
  <si>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</si>
  <si>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</si>
  <si>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</si>
  <si>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</si>
  <si>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</si>
  <si>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</si>
  <si>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</si>
  <si>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</si>
  <si>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</si>
  <si>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</si>
  <si>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</si>
  <si>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</si>
  <si>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</si>
  <si>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</si>
  <si>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</si>
  <si>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</si>
  <si>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</si>
  <si>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</si>
  <si>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</si>
  <si>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</si>
  <si>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</si>
  <si>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</si>
  <si>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</si>
  <si>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</si>
  <si>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</si>
  <si>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</si>
  <si>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</si>
  <si>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</si>
  <si>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</si>
  <si>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</si>
  <si>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</si>
  <si>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</si>
  <si>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</si>
  <si>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</si>
  <si>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</si>
  <si>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</si>
  <si>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</si>
  <si>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</si>
  <si>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</si>
  <si>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</si>
  <si>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</si>
  <si>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</si>
  <si>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</si>
  <si>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</si>
  <si>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</si>
  <si>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</si>
  <si>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</si>
  <si>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</si>
  <si>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</si>
  <si>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</si>
  <si>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</si>
  <si>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</si>
  <si>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</si>
  <si>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</si>
  <si>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</si>
  <si>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</si>
  <si>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</si>
  <si>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</si>
  <si>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</si>
  <si>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</si>
  <si>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</si>
  <si>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</si>
  <si>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</si>
  <si>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이체 및 현금영수증</t>
  </si>
  <si>
    <t>라이젠3 PRO 4350G( 르누아르) NEW!</t>
    <phoneticPr fontId="1" type="noConversion"/>
  </si>
  <si>
    <t>AMD 정품쿨러</t>
    <phoneticPr fontId="1" type="noConversion"/>
  </si>
  <si>
    <t>삼성전자 DDR4-3200 (8GB) 25600</t>
    <phoneticPr fontId="1" type="noConversion"/>
  </si>
  <si>
    <t>Radeon Graphics 6코어 (내장)</t>
    <phoneticPr fontId="1" type="noConversion"/>
  </si>
  <si>
    <t>마이크론 Crucial BX500 대원CTS (240GB)</t>
    <phoneticPr fontId="1" type="noConversion"/>
  </si>
  <si>
    <t>/</t>
    <phoneticPr fontId="1" type="noConversion"/>
  </si>
  <si>
    <t>ABKO NCORE 커넬 강화유리</t>
    <phoneticPr fontId="1" type="noConversion"/>
  </si>
  <si>
    <t>잘만 EcoMax 500W 83+</t>
    <phoneticPr fontId="1" type="noConversion"/>
  </si>
  <si>
    <t>ASRock A520M-HDV 디앤디컴</t>
    <phoneticPr fontId="1" type="noConversion"/>
  </si>
  <si>
    <t>전화상담</t>
    <phoneticPr fontId="1" type="noConversion"/>
  </si>
  <si>
    <t>010-4076-9027</t>
    <phoneticPr fontId="1" type="noConversion"/>
  </si>
  <si>
    <t xml:space="preserve">!기계식SET★ GKM570 게이밍콤보 블랙 </t>
    <phoneticPr fontId="1" type="noConversion"/>
  </si>
  <si>
    <t>키보드
마우스</t>
    <phoneticPr fontId="1" type="noConversion"/>
  </si>
  <si>
    <t>모니터</t>
    <phoneticPr fontId="1" type="noConversion"/>
  </si>
  <si>
    <t xml:space="preserve">EDGE 24 커브드 144 게이밍 무결점 B </t>
    <phoneticPr fontId="1" type="noConversion"/>
  </si>
  <si>
    <t>장패드</t>
    <phoneticPr fontId="1" type="noConversion"/>
  </si>
  <si>
    <t>게이밍장패드  5mm S/V</t>
    <phoneticPr fontId="1" type="noConversion"/>
  </si>
  <si>
    <t>헤드셋</t>
    <phoneticPr fontId="1" type="noConversion"/>
  </si>
  <si>
    <t>ABKO HACKER N550 ENC 가상 7.1 RGB 
진동 노이즈 캔슬링 마이크 3D 초경량 헤드셋</t>
    <phoneticPr fontId="1" type="noConversion"/>
  </si>
  <si>
    <t>스피커</t>
    <phoneticPr fontId="1" type="noConversion"/>
  </si>
  <si>
    <t>기본 S/V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</si>
</sst>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9"/>
      <color rgb="FFFF0000"/>
      <name val="맑은 고딕"/>
      <family val="2"/>
      <charset val="129"/>
      <scheme val="minor"/>
    </font>
    <font>
      <sz val="9"/>
      <color rgb="FFFF0000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1" fillId="7" borderId="3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12" sqref="C12:D12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60</v>
      </c>
      <c r="B1" s="23" t="s">
        <v>74</v>
      </c>
      <c r="C1" s="100" t="s">
        <v>45</v>
      </c>
      <c r="D1" s="101"/>
      <c r="E1" s="43"/>
      <c r="F1" s="44"/>
      <c r="G1" s="44"/>
      <c r="H1" s="45"/>
    </row>
    <row r="2" spans="1:9" ht="22.5" customHeight="1">
      <c r="A2" s="15" t="s">
        <v>46</v>
      </c>
      <c r="B2" s="22" t="s">
        <v>75</v>
      </c>
      <c r="C2" s="102"/>
      <c r="D2" s="103"/>
      <c r="E2" s="46"/>
      <c r="F2" s="47"/>
      <c r="G2" s="47"/>
      <c r="H2" s="48"/>
    </row>
    <row r="3" spans="1:9" ht="22.5" customHeight="1">
      <c r="A3" s="15" t="s">
        <v>47</v>
      </c>
      <c r="B3" s="17">
        <f ca="1">TODAY()</f>
        <v>44072</v>
      </c>
      <c r="C3" s="16" t="s">
        <v>48</v>
      </c>
      <c r="D3" s="21"/>
      <c r="E3" s="46"/>
      <c r="F3" s="47"/>
      <c r="G3" s="47"/>
      <c r="H3" s="48"/>
    </row>
    <row r="4" spans="1:9" ht="22.5" customHeight="1">
      <c r="A4" s="14" t="s">
        <v>44</v>
      </c>
      <c r="B4" s="104"/>
      <c r="C4" s="104"/>
      <c r="D4" s="105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5" t="s">
        <v>25</v>
      </c>
      <c r="B6" s="56"/>
      <c r="C6" s="63" t="s">
        <v>65</v>
      </c>
      <c r="D6" s="64"/>
      <c r="E6" s="3" t="s">
        <v>6</v>
      </c>
      <c r="F6" s="6">
        <v>195000</v>
      </c>
      <c r="G6" s="3">
        <v>1</v>
      </c>
      <c r="H6" s="6">
        <f>F6*G6</f>
        <v>195000</v>
      </c>
      <c r="I6" s="2"/>
    </row>
    <row r="7" spans="1:9" ht="24" customHeight="1">
      <c r="A7" s="57"/>
      <c r="B7" s="58"/>
      <c r="C7" s="63" t="s">
        <v>66</v>
      </c>
      <c r="D7" s="64"/>
      <c r="E7" s="26" t="s">
        <v>15</v>
      </c>
      <c r="F7" s="6">
        <v>0</v>
      </c>
      <c r="G7" s="3">
        <v>1</v>
      </c>
      <c r="H7" s="6">
        <f t="shared" ref="H7:H18" si="0">F7*G7</f>
        <v>0</v>
      </c>
      <c r="I7" s="2"/>
    </row>
    <row r="8" spans="1:9" ht="25.5" customHeight="1">
      <c r="A8" s="57"/>
      <c r="B8" s="58"/>
      <c r="C8" s="63" t="s">
        <v>73</v>
      </c>
      <c r="D8" s="64"/>
      <c r="E8" s="3" t="s">
        <v>7</v>
      </c>
      <c r="F8" s="6">
        <v>84000</v>
      </c>
      <c r="G8" s="3">
        <v>1</v>
      </c>
      <c r="H8" s="6">
        <f t="shared" si="0"/>
        <v>84000</v>
      </c>
      <c r="I8" s="2"/>
    </row>
    <row r="9" spans="1:9" ht="37.5" customHeight="1">
      <c r="A9" s="57"/>
      <c r="B9" s="58"/>
      <c r="C9" s="63" t="s">
        <v>67</v>
      </c>
      <c r="D9" s="64"/>
      <c r="E9" s="3" t="s">
        <v>8</v>
      </c>
      <c r="F9" s="6">
        <v>43000</v>
      </c>
      <c r="G9" s="3">
        <v>1</v>
      </c>
      <c r="H9" s="6">
        <f t="shared" si="0"/>
        <v>43000</v>
      </c>
      <c r="I9" s="2"/>
    </row>
    <row r="10" spans="1:9" ht="24" customHeight="1">
      <c r="A10" s="57"/>
      <c r="B10" s="58"/>
      <c r="C10" s="97" t="s">
        <v>68</v>
      </c>
      <c r="D10" s="98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57"/>
      <c r="B11" s="58"/>
      <c r="C11" s="118" t="s">
        <v>69</v>
      </c>
      <c r="D11" s="99"/>
      <c r="E11" s="3" t="s">
        <v>10</v>
      </c>
      <c r="F11" s="6">
        <v>34000</v>
      </c>
      <c r="G11" s="3">
        <v>1</v>
      </c>
      <c r="H11" s="6">
        <f t="shared" si="0"/>
        <v>34000</v>
      </c>
      <c r="I11" s="2"/>
    </row>
    <row r="12" spans="1:9" ht="24" customHeight="1">
      <c r="A12" s="57"/>
      <c r="B12" s="58"/>
      <c r="C12" s="63" t="s">
        <v>70</v>
      </c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57"/>
      <c r="B13" s="58"/>
      <c r="C13" s="91" t="s">
        <v>62</v>
      </c>
      <c r="D13" s="92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57"/>
      <c r="B14" s="58"/>
      <c r="C14" s="91" t="s">
        <v>71</v>
      </c>
      <c r="D14" s="92"/>
      <c r="E14" s="3" t="s">
        <v>13</v>
      </c>
      <c r="F14" s="6">
        <v>21000</v>
      </c>
      <c r="G14" s="3">
        <v>1</v>
      </c>
      <c r="H14" s="6">
        <f t="shared" si="0"/>
        <v>21000</v>
      </c>
      <c r="I14" s="2"/>
    </row>
    <row r="15" spans="1:9" ht="24" customHeight="1">
      <c r="A15" s="57"/>
      <c r="B15" s="58"/>
      <c r="C15" s="91" t="s">
        <v>72</v>
      </c>
      <c r="D15" s="92"/>
      <c r="E15" s="3" t="s">
        <v>14</v>
      </c>
      <c r="F15" s="6">
        <v>31000</v>
      </c>
      <c r="G15" s="3">
        <v>1</v>
      </c>
      <c r="H15" s="6">
        <f t="shared" si="0"/>
        <v>31000</v>
      </c>
      <c r="I15" s="2"/>
    </row>
    <row r="16" spans="1:9" ht="24" customHeight="1">
      <c r="A16" s="57"/>
      <c r="B16" s="58"/>
      <c r="C16" s="93" t="s">
        <v>63</v>
      </c>
      <c r="D16" s="94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0"/>
      <c r="D17" s="19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5" t="s">
        <v>57</v>
      </c>
      <c r="D18" s="96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16"/>
      <c r="D19" s="117"/>
      <c r="E19" s="4" t="s">
        <v>61</v>
      </c>
      <c r="F19" s="7"/>
      <c r="G19" s="4">
        <f>-G1</f>
        <v>0</v>
      </c>
      <c r="H19" s="7"/>
      <c r="I19" s="2"/>
    </row>
    <row r="20" spans="1:9" ht="12.75" customHeight="1">
      <c r="A20" s="57"/>
      <c r="B20" s="58"/>
      <c r="C20" s="106" t="s">
        <v>18</v>
      </c>
      <c r="D20" s="106"/>
      <c r="E20" s="72">
        <f>SUM(H6:H19)</f>
        <v>468000</v>
      </c>
      <c r="F20" s="72"/>
      <c r="G20" s="29">
        <v>1</v>
      </c>
      <c r="H20" s="54" t="s">
        <v>20</v>
      </c>
      <c r="I20" s="2"/>
    </row>
    <row r="21" spans="1:9" ht="12.75" customHeight="1">
      <c r="A21" s="57"/>
      <c r="B21" s="58"/>
      <c r="C21" s="106"/>
      <c r="D21" s="106"/>
      <c r="E21" s="72">
        <f>E20*G20</f>
        <v>468000</v>
      </c>
      <c r="F21" s="72"/>
      <c r="G21" s="72"/>
      <c r="H21" s="54"/>
      <c r="I21" s="2"/>
    </row>
    <row r="22" spans="1:9" ht="12.75" customHeight="1">
      <c r="A22" s="57"/>
      <c r="B22" s="58"/>
      <c r="C22" s="106"/>
      <c r="D22" s="106"/>
      <c r="E22" s="72"/>
      <c r="F22" s="72"/>
      <c r="G22" s="72"/>
      <c r="H22" s="54"/>
      <c r="I22" s="2"/>
    </row>
    <row r="23" spans="1:9" ht="17.25" customHeight="1">
      <c r="A23" s="57"/>
      <c r="B23" s="58"/>
      <c r="C23" s="111" t="s">
        <v>23</v>
      </c>
      <c r="D23" s="112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59"/>
      <c r="B24" s="60"/>
      <c r="C24" s="91" t="s">
        <v>79</v>
      </c>
      <c r="D24" s="92"/>
      <c r="E24" s="5" t="s">
        <v>78</v>
      </c>
      <c r="F24" s="6">
        <v>144000</v>
      </c>
      <c r="G24" s="3">
        <v>1</v>
      </c>
      <c r="H24" s="6">
        <f>F24*G24</f>
        <v>144000</v>
      </c>
      <c r="I24" s="2"/>
    </row>
    <row r="25" spans="1:9" ht="35.25" customHeight="1">
      <c r="A25" s="81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82"/>
      <c r="C25" s="113" t="s">
        <v>76</v>
      </c>
      <c r="D25" s="92"/>
      <c r="E25" s="119" t="s">
        <v>77</v>
      </c>
      <c r="F25" s="6">
        <v>41000</v>
      </c>
      <c r="G25" s="3">
        <v>1</v>
      </c>
      <c r="H25" s="6">
        <f t="shared" ref="H25:H32" si="1">F25*G25</f>
        <v>41000</v>
      </c>
      <c r="I25" s="2"/>
    </row>
    <row r="26" spans="1:9">
      <c r="A26" s="83"/>
      <c r="B26" s="84"/>
      <c r="C26" s="113" t="s">
        <v>81</v>
      </c>
      <c r="D26" s="92"/>
      <c r="E26" s="5" t="s">
        <v>80</v>
      </c>
      <c r="F26" s="6">
        <v>0</v>
      </c>
      <c r="G26" s="3">
        <v>1</v>
      </c>
      <c r="H26" s="6">
        <f t="shared" si="1"/>
        <v>0</v>
      </c>
      <c r="I26" s="2"/>
    </row>
    <row r="27" spans="1:9" ht="25.5" customHeight="1">
      <c r="A27" s="83"/>
      <c r="B27" s="84"/>
      <c r="C27" s="113" t="s">
        <v>83</v>
      </c>
      <c r="D27" s="115"/>
      <c r="E27" s="5" t="s">
        <v>82</v>
      </c>
      <c r="F27" s="6">
        <v>30000</v>
      </c>
      <c r="G27" s="3">
        <v>1</v>
      </c>
      <c r="H27" s="6">
        <f t="shared" si="1"/>
        <v>30000</v>
      </c>
      <c r="I27" s="2"/>
    </row>
    <row r="28" spans="1:9">
      <c r="A28" s="83"/>
      <c r="B28" s="84"/>
      <c r="C28" s="114" t="s">
        <v>85</v>
      </c>
      <c r="D28" s="115"/>
      <c r="E28" s="5" t="s">
        <v>84</v>
      </c>
      <c r="F28" s="6">
        <v>0</v>
      </c>
      <c r="G28" s="3">
        <v>1</v>
      </c>
      <c r="H28" s="6">
        <f t="shared" si="1"/>
        <v>0</v>
      </c>
      <c r="I28" s="2"/>
    </row>
    <row r="29" spans="1:9">
      <c r="A29" s="83"/>
      <c r="B29" s="84"/>
      <c r="C29" s="114"/>
      <c r="D29" s="115"/>
      <c r="E29" s="5"/>
      <c r="F29" s="6"/>
      <c r="G29" s="3"/>
      <c r="H29" s="6">
        <f t="shared" si="1"/>
        <v>0</v>
      </c>
      <c r="I29" s="2"/>
    </row>
    <row r="30" spans="1:9">
      <c r="A30" s="83"/>
      <c r="B30" s="84"/>
      <c r="C30" s="114"/>
      <c r="D30" s="115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3"/>
      <c r="B31" s="84"/>
      <c r="C31" s="114"/>
      <c r="D31" s="115"/>
      <c r="E31" s="5"/>
      <c r="F31" s="6"/>
      <c r="G31" s="3"/>
      <c r="H31" s="6">
        <f t="shared" si="1"/>
        <v>0</v>
      </c>
      <c r="I31" s="2"/>
    </row>
    <row r="32" spans="1:9">
      <c r="A32" s="85"/>
      <c r="B32" s="86"/>
      <c r="C32" s="114"/>
      <c r="D32" s="115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33</v>
      </c>
      <c r="B33" s="34"/>
      <c r="C33" s="107" t="str">
        <f>IF(F37="현금(이체X)",Sheet2!C1,IF(F37="카드",Sheet2!C1,IF(F37="이체 및 현금영수증",Sheet2!C1,IF(F37="카드+현금",Sheet2!C2,IF(F37="이체 및 세금계산서",Sheet2!C1)))))</f>
        <v>선택사항</v>
      </c>
      <c r="D33" s="108"/>
      <c r="E33" s="73">
        <f>SUM(H24:H32)</f>
        <v>215000</v>
      </c>
      <c r="F33" s="74"/>
      <c r="G33" s="74"/>
      <c r="H33" s="52" t="s">
        <v>20</v>
      </c>
      <c r="I33" s="2"/>
    </row>
    <row r="34" spans="1:9" ht="14.25" customHeight="1">
      <c r="A34" s="35"/>
      <c r="B34" s="36"/>
      <c r="C34" s="109"/>
      <c r="D34" s="110"/>
      <c r="E34" s="75"/>
      <c r="F34" s="76"/>
      <c r="G34" s="76"/>
      <c r="H34" s="53"/>
      <c r="I34" s="2"/>
    </row>
    <row r="35" spans="1:9" ht="16.5" customHeight="1">
      <c r="A35" s="79" t="s">
        <v>36</v>
      </c>
      <c r="B35" s="80"/>
      <c r="C35" s="89"/>
      <c r="D35" s="90"/>
      <c r="E35" s="8" t="s">
        <v>4</v>
      </c>
      <c r="F35" s="67">
        <f>SUM(E21,E33)</f>
        <v>683000</v>
      </c>
      <c r="G35" s="67"/>
      <c r="H35" s="9" t="s">
        <v>20</v>
      </c>
      <c r="I35" s="2"/>
    </row>
    <row r="36" spans="1:9" ht="16.5" customHeight="1">
      <c r="A36" s="79" t="s">
        <v>35</v>
      </c>
      <c r="B36" s="80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21</v>
      </c>
      <c r="F36" s="65">
        <f>F35*1.1-F35</f>
        <v>68300.000000000116</v>
      </c>
      <c r="G36" s="66"/>
      <c r="H36" s="10"/>
      <c r="I36" s="2"/>
    </row>
    <row r="37" spans="1:9" ht="17.25" customHeight="1">
      <c r="A37" s="79" t="s">
        <v>31</v>
      </c>
      <c r="B37" s="80"/>
      <c r="C37" s="37"/>
      <c r="D37" s="38"/>
      <c r="E37" s="8" t="s">
        <v>30</v>
      </c>
      <c r="F37" s="77" t="s">
        <v>64</v>
      </c>
      <c r="G37" s="78"/>
      <c r="H37" s="32"/>
      <c r="I37" s="2"/>
    </row>
    <row r="38" spans="1:9" ht="19.5" customHeight="1">
      <c r="A38" s="33" t="s">
        <v>32</v>
      </c>
      <c r="B38" s="34"/>
      <c r="C38" s="39">
        <f>SUM(C35:C36)-C37</f>
        <v>0</v>
      </c>
      <c r="D38" s="40"/>
      <c r="E38" s="25" t="s">
        <v>61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30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751300</v>
      </c>
      <c r="G39" s="68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5" right="0.25" top="0.75" bottom="0.75" header="0.3" footer="0.3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7" t="s">
        <v>59</v>
      </c>
      <c r="F1" s="27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3" t="s">
        <v>40</v>
      </c>
    </row>
    <row r="4" spans="1:6">
      <c r="A4" t="s">
        <v>29</v>
      </c>
      <c r="B4" s="11">
        <f>Sheet1!F35-(Sheet1!C35)</f>
        <v>683000</v>
      </c>
    </row>
    <row r="5" spans="1:6">
      <c r="A5" t="s">
        <v>43</v>
      </c>
      <c r="B5">
        <f>B4*1.13</f>
        <v>771789.99999999988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2020-08-29T06:15:54Z</cp:lastPrinted>
  <dcterms:created xsi:type="dcterms:W3CDTF">2019-03-28T03:58:09Z</dcterms:created>
  <dcterms:modified xsi:type="dcterms:W3CDTF">2020-08-29T06:16:06Z</dcterms:modified>
</cp:coreProperties>
</file>