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F259B39-B80E-49EE-B84E-AB051BFA2D9A}" xr6:coauthVersionLast="47" xr6:coauthVersionMax="47" xr10:uidLastSave="{00000000-0000-0000-0000-000000000000}"/>
  <bookViews>
    <workbookView xWindow="14265" yWindow="135" windowWidth="14445" windowHeight="154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<sst xmlns="http://schemas.openxmlformats.org/spreadsheetml/2006/main" count="99" uniqueCount="86">
  <si>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</si>
  <si>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</si>
  <si>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</si>
  <si>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</si>
  <si>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</si>
  <si>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</si>
  <si>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</si>
  <si>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</si>
  <si>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</si>
  <si>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</si>
  <si>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</si>
  <si>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</si>
  <si>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</si>
  <si>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</si>
  <si>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</si>
  <si>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</si>
  <si>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</si>
  <si>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</si>
  <si>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</si>
  <si>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</si>
  <si>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</si>
  <si>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</si>
  <si>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</si>
  <si>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</si>
  <si>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</si>
  <si>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</si>
  <si>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</si>
  <si>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</si>
  <si>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</si>
  <si>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</si>
  <si>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</si>
  <si>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</si>
  <si>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</si>
  <si>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</si>
  <si>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</si>
  <si>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</si>
  <si>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</si>
  <si>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</si>
  <si>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</si>
  <si>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</si>
  <si>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</si>
  <si>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</si>
  <si>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</si>
  <si>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</si>
  <si>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</si>
  <si>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</si>
  <si>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</si>
  <si>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</si>
  <si>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</si>
  <si>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</si>
  <si>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</si>
  <si>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</si>
  <si>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</si>
  <si>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</si>
  <si>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</si>
  <si>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</si>
  <si>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</si>
  <si>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</si>
  <si>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</si>
  <si>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</si>
  <si>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</si>
  <si>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</si>
  <si>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</si>
  <si>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</si>
  <si>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</si>
  <si>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</si>
  <si>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</si>
  <si>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</si>
  <si>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</si>
  <si>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</si>
  <si>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</si>
  <si>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</si>
  <si>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</si>
  <si>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</si>
  <si>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</si>
  <si>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마이크론 Crucial DDR5-5600 CL46 (32GB)</t>
    <phoneticPr fontId="1" type="noConversion"/>
  </si>
  <si>
    <t>MSI 지포스 RTX 4060 벤투스 2X 블랙 OC D6 8GB</t>
    <phoneticPr fontId="1" type="noConversion"/>
  </si>
  <si>
    <t xml:space="preserve">인텔 코어 울트라7 시리즈2 265KF (애로우레이크) </t>
    <phoneticPr fontId="1" type="noConversion"/>
  </si>
  <si>
    <t>솔리다임 P44 Pro M.2 NVMe 벌크 (2TB)</t>
    <phoneticPr fontId="1" type="noConversion"/>
  </si>
  <si>
    <t>마이크로닉스 Classic II 풀체인지 600W 80PLUS브론즈 ATX3.1</t>
    <phoneticPr fontId="1" type="noConversion"/>
  </si>
  <si>
    <t>이성섭</t>
    <phoneticPr fontId="1" type="noConversion"/>
  </si>
  <si>
    <t>010-2876-1086</t>
    <phoneticPr fontId="1" type="noConversion"/>
  </si>
  <si>
    <t>MSI PRO B860M-A WIFI</t>
    <phoneticPr fontId="1" type="noConversion"/>
  </si>
  <si>
    <t>DAVEN APEX MESH V2 강화유리 (블랙)</t>
    <phoneticPr fontId="1" type="noConversion"/>
  </si>
  <si>
    <t xml:space="preserve">케이스 상단 USB C타입10GB 품절이라 V2로안내 </t>
    <phoneticPr fontId="1" type="noConversion"/>
  </si>
  <si>
    <t>케이스에서 남은금액은 다른상품으로 챙겨드리기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</si>
</sst>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69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16" t="s">
        <v>81</v>
      </c>
      <c r="C2" s="43"/>
      <c r="D2" s="44"/>
      <c r="E2" s="121"/>
      <c r="F2" s="122"/>
      <c r="G2" s="122"/>
      <c r="H2" s="123"/>
    </row>
    <row r="3" spans="1:9" ht="22.5" customHeight="1">
      <c r="A3" s="15" t="s">
        <v>35</v>
      </c>
      <c r="B3" s="17">
        <f ca="1">TODAY()</f>
        <v>45757</v>
      </c>
      <c r="C3" s="15" t="s">
        <v>36</v>
      </c>
      <c r="D3" s="18"/>
      <c r="E3" s="121"/>
      <c r="F3" s="122"/>
      <c r="G3" s="122"/>
      <c r="H3" s="123"/>
    </row>
    <row r="4" spans="1:9" ht="22.5" customHeight="1">
      <c r="A4" s="19" t="s">
        <v>33</v>
      </c>
      <c r="B4" s="47"/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77</v>
      </c>
      <c r="D6" s="59"/>
      <c r="E6" s="21" t="s">
        <v>6</v>
      </c>
      <c r="F6" s="22">
        <v>523000</v>
      </c>
      <c r="G6" s="21">
        <v>1</v>
      </c>
      <c r="H6" s="22">
        <f>F6*G6</f>
        <v>523000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30" t="s">
        <v>82</v>
      </c>
      <c r="D8" s="131"/>
      <c r="E8" s="21" t="s">
        <v>7</v>
      </c>
      <c r="F8" s="22">
        <v>263000</v>
      </c>
      <c r="G8" s="21">
        <v>1</v>
      </c>
      <c r="H8" s="22">
        <f t="shared" si="0"/>
        <v>263000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123000</v>
      </c>
      <c r="G9" s="21">
        <v>2</v>
      </c>
      <c r="H9" s="22">
        <f t="shared" si="0"/>
        <v>246000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>
        <v>493000</v>
      </c>
      <c r="G10" s="21">
        <v>1</v>
      </c>
      <c r="H10" s="22">
        <f t="shared" si="0"/>
        <v>493000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190000</v>
      </c>
      <c r="G12" s="21">
        <v>1</v>
      </c>
      <c r="H12" s="22">
        <f t="shared" si="0"/>
        <v>190000</v>
      </c>
      <c r="I12" s="1"/>
    </row>
    <row r="13" spans="1:9" ht="31.5" customHeight="1">
      <c r="A13" s="72"/>
      <c r="B13" s="73"/>
      <c r="C13" s="52"/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83</v>
      </c>
      <c r="D14" s="53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1947000</v>
      </c>
      <c r="F21" s="65"/>
      <c r="G21" s="26">
        <v>2</v>
      </c>
      <c r="H21" s="129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3894000</v>
      </c>
      <c r="F22" s="65"/>
      <c r="G22" s="65"/>
      <c r="H22" s="129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9"/>
      <c r="I23" s="1"/>
    </row>
    <row r="24" spans="1:9" ht="17.25" customHeight="1">
      <c r="A24" s="76"/>
      <c r="B24" s="77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95" t="s">
        <v>84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101" t="s">
        <v>68</v>
      </c>
      <c r="B26" s="102"/>
      <c r="C26" s="81" t="s">
        <v>85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3"/>
      <c r="B27" s="104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3"/>
      <c r="B28" s="104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3"/>
      <c r="B29" s="104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3"/>
      <c r="B30" s="104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3"/>
      <c r="B31" s="104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3"/>
      <c r="B32" s="104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5"/>
      <c r="B33" s="106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7" t="s">
        <v>24</v>
      </c>
      <c r="B34" s="108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0</v>
      </c>
      <c r="F34" s="67"/>
      <c r="G34" s="67"/>
      <c r="H34" s="127" t="s">
        <v>14</v>
      </c>
      <c r="I34" s="1"/>
    </row>
    <row r="35" spans="1:9" ht="14.25" customHeight="1">
      <c r="A35" s="109"/>
      <c r="B35" s="110"/>
      <c r="C35" s="91"/>
      <c r="D35" s="92"/>
      <c r="E35" s="68"/>
      <c r="F35" s="69"/>
      <c r="G35" s="69"/>
      <c r="H35" s="128"/>
      <c r="I35" s="1"/>
    </row>
    <row r="36" spans="1:9" ht="16.5" customHeight="1">
      <c r="A36" s="99" t="s">
        <v>27</v>
      </c>
      <c r="B36" s="100"/>
      <c r="C36" s="87" t="b">
        <f>IF(F38="카드+현금",Sheet3!C11,IF(F38="현금+카드",Sheet3!C4))</f>
        <v>0</v>
      </c>
      <c r="D36" s="88"/>
      <c r="E36" s="32" t="s">
        <v>4</v>
      </c>
      <c r="F36" s="134">
        <f>SUM(E22,E34)</f>
        <v>3894000</v>
      </c>
      <c r="G36" s="134"/>
      <c r="H36" s="33" t="s">
        <v>14</v>
      </c>
      <c r="I36" s="1"/>
    </row>
    <row r="37" spans="1:9" ht="16.5" customHeight="1">
      <c r="A37" s="99" t="s">
        <v>26</v>
      </c>
      <c r="B37" s="100"/>
      <c r="C37" s="85" t="b">
        <f>IF(F38="카드+현금",Sheet3!C9,IF(F38="현금+카드",Sheet3!C6))</f>
        <v>0</v>
      </c>
      <c r="D37" s="86"/>
      <c r="E37" s="32" t="s">
        <v>15</v>
      </c>
      <c r="F37" s="132">
        <f>F36*1.1-F36</f>
        <v>389400</v>
      </c>
      <c r="G37" s="133"/>
      <c r="H37" s="34"/>
      <c r="I37" s="1"/>
    </row>
    <row r="38" spans="1:9" ht="17.25" customHeight="1">
      <c r="A38" s="99" t="s">
        <v>22</v>
      </c>
      <c r="B38" s="100"/>
      <c r="C38" s="112"/>
      <c r="D38" s="113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36" t="s">
        <v>60</v>
      </c>
      <c r="F39" s="136">
        <v>3400</v>
      </c>
      <c r="G39" s="137"/>
      <c r="H39" s="138"/>
      <c r="I39" s="1"/>
    </row>
    <row r="40" spans="1:9" ht="20.25" customHeight="1">
      <c r="A40" s="109"/>
      <c r="B40" s="110"/>
      <c r="C40" s="116"/>
      <c r="D40" s="117"/>
      <c r="E40" s="37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4280000</v>
      </c>
      <c r="G40" s="13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-3400</v>
      </c>
      <c r="I41" s="1"/>
    </row>
    <row r="42" spans="1:9" ht="16.5" customHeight="1">
      <c r="B42" s="12"/>
      <c r="C42" s="1"/>
      <c r="D42" s="1"/>
      <c r="E42" s="111"/>
      <c r="F42" s="111"/>
      <c r="G42" s="111"/>
      <c r="H42" s="111"/>
      <c r="I42" s="1"/>
    </row>
    <row r="43" spans="1:9">
      <c r="A43" s="39"/>
      <c r="B43" s="39"/>
      <c r="C43" s="1"/>
      <c r="D43" s="1"/>
      <c r="E43" s="111"/>
      <c r="F43" s="111"/>
      <c r="G43" s="111"/>
      <c r="H43" s="111"/>
      <c r="I43" s="1"/>
    </row>
    <row r="44" spans="1:9">
      <c r="C44" s="1"/>
      <c r="D44" s="1"/>
      <c r="E44" s="111"/>
      <c r="F44" s="111"/>
      <c r="G44" s="111"/>
      <c r="H44" s="11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3894000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3733400.0000000005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3893999.9999999995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3894000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3894000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2025-04-07T06:00:20Z</cp:lastPrinted>
  <dcterms:created xsi:type="dcterms:W3CDTF">2019-03-28T03:58:09Z</dcterms:created>
  <dcterms:modified xsi:type="dcterms:W3CDTF">2025-04-10T04:54:32Z</dcterms:modified>
</cp:coreProperties>
</file>