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E34B9053-B3B1-4BD4-9E8A-9CCDCC3EF242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<sst xmlns="http://schemas.openxmlformats.org/spreadsheetml/2006/main" count="98" uniqueCount="87">
  <si>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</si>
  <si>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</si>
  <si>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</si>
  <si>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</si>
  <si>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</si>
  <si>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</si>
  <si>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</si>
  <si>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</si>
  <si>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</si>
  <si>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</si>
  <si>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</si>
  <si>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</si>
  <si>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</si>
  <si>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</si>
  <si>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</si>
  <si>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</si>
  <si>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</si>
  <si>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</si>
  <si>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</si>
  <si>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</si>
  <si>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</si>
  <si>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</si>
  <si>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</si>
  <si>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</si>
  <si>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</si>
  <si>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</si>
  <si>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</si>
  <si>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</si>
  <si>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</si>
  <si>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</si>
  <si>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</si>
  <si>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</si>
  <si>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</si>
  <si>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</si>
  <si>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</si>
  <si>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</si>
  <si>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</si>
  <si>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</si>
  <si>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</si>
  <si>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</si>
  <si>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</si>
  <si>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</si>
  <si>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</si>
  <si>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</si>
  <si>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</si>
  <si>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</si>
  <si>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</si>
  <si>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</si>
  <si>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</si>
  <si>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</si>
  <si>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</si>
  <si>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</si>
  <si>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</si>
  <si>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</si>
  <si>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</si>
  <si>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</si>
  <si>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</si>
  <si>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</si>
  <si>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</si>
  <si>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</si>
  <si>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</si>
  <si>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</si>
  <si>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</si>
  <si>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</si>
  <si>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</si>
  <si>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ASRock B360M PRO4 (중고)</t>
    <phoneticPr fontId="1" type="noConversion"/>
  </si>
  <si>
    <t>인텔 코어i5-8세대 8500 (커피레이크) (벌크)</t>
    <phoneticPr fontId="1" type="noConversion"/>
  </si>
  <si>
    <t>인텔 기본쿨러</t>
    <phoneticPr fontId="1" type="noConversion"/>
  </si>
  <si>
    <t>삼성전자 DDR4-2666 (8GB) (신품)</t>
    <phoneticPr fontId="1" type="noConversion"/>
  </si>
  <si>
    <t>Western Digital WD Blue 3D SSD (500GB) (신품)</t>
    <phoneticPr fontId="1" type="noConversion"/>
  </si>
  <si>
    <t>마이크로닉스 Master M60 메쉬 (블랙) (신품)</t>
    <phoneticPr fontId="1" type="noConversion"/>
  </si>
  <si>
    <t>잘만 550W 80PLUS BRONZE 230V EU (신품)</t>
    <phoneticPr fontId="1" type="noConversion"/>
  </si>
  <si>
    <t>MSI 지포스 GTX 1660 벤투스 S OC D5 6GB
(신품)</t>
    <phoneticPr fontId="1" type="noConversion"/>
  </si>
  <si>
    <t>래안텍 EdgeArt FA2740K IPS 리얼 144 게이밍 무결점</t>
    <phoneticPr fontId="1" type="noConversion"/>
  </si>
  <si>
    <t>로지텍 G102 LIGHTSYNC (벌크) (화이트)</t>
    <phoneticPr fontId="1" type="noConversion"/>
  </si>
  <si>
    <t>키보드</t>
    <phoneticPr fontId="1" type="noConversion"/>
  </si>
  <si>
    <t>공유기</t>
    <phoneticPr fontId="1" type="noConversion"/>
  </si>
  <si>
    <t>랜선</t>
    <phoneticPr fontId="1" type="noConversion"/>
  </si>
  <si>
    <t>랜선 5m</t>
    <phoneticPr fontId="1" type="noConversion"/>
  </si>
  <si>
    <t>IPTIME A604G-MU 유무선공유기</t>
    <phoneticPr fontId="1" type="noConversion"/>
  </si>
  <si>
    <t>필립스 G614 (다크 실버, 갈축)</t>
    <phoneticPr fontId="1" type="noConversion"/>
  </si>
  <si>
    <t>장패드</t>
    <phoneticPr fontId="1" type="noConversion"/>
  </si>
  <si>
    <t>고급 게이밍 5mm 장패드</t>
    <phoneticPr fontId="1" type="noConversion"/>
  </si>
  <si>
    <t>멀티탭</t>
    <phoneticPr fontId="1" type="noConversion"/>
  </si>
  <si>
    <t>모니터암</t>
    <phoneticPr fontId="1" type="noConversion"/>
  </si>
  <si>
    <t>아이존아이앤디 EZ-MS1-100 스탠드형 브라켓</t>
    <phoneticPr fontId="1" type="noConversion"/>
  </si>
  <si>
    <t>6구 1.5M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</si>
</sst>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0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/>
      <c r="C1" s="44" t="s">
        <v>59</v>
      </c>
      <c r="D1" s="45"/>
      <c r="E1" s="103"/>
      <c r="F1" s="104"/>
      <c r="G1" s="104"/>
      <c r="H1" s="105"/>
    </row>
    <row r="2" spans="1:9" ht="22.5" customHeight="1">
      <c r="A2" s="15" t="s">
        <v>43</v>
      </c>
      <c r="B2" s="22">
        <v>1087598550</v>
      </c>
      <c r="C2" s="46"/>
      <c r="D2" s="47"/>
      <c r="E2" s="106"/>
      <c r="F2" s="107"/>
      <c r="G2" s="107"/>
      <c r="H2" s="108"/>
    </row>
    <row r="3" spans="1:9" ht="22.5" customHeight="1">
      <c r="A3" s="15" t="s">
        <v>44</v>
      </c>
      <c r="B3" s="17">
        <f ca="1">TODAY()</f>
        <v>44207</v>
      </c>
      <c r="C3" s="16" t="s">
        <v>45</v>
      </c>
      <c r="D3" s="21"/>
      <c r="E3" s="106"/>
      <c r="F3" s="107"/>
      <c r="G3" s="107"/>
      <c r="H3" s="108"/>
    </row>
    <row r="4" spans="1:9" ht="22.5" customHeight="1">
      <c r="A4" s="14" t="s">
        <v>42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60</v>
      </c>
      <c r="B6" s="35"/>
      <c r="C6" s="61" t="s">
        <v>66</v>
      </c>
      <c r="D6" s="62"/>
      <c r="E6" s="3" t="s">
        <v>6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14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65</v>
      </c>
      <c r="D8" s="116"/>
      <c r="E8" s="3" t="s">
        <v>7</v>
      </c>
      <c r="F8" s="6">
        <v>60000</v>
      </c>
      <c r="G8" s="3">
        <v>1</v>
      </c>
      <c r="H8" s="6">
        <f t="shared" si="0"/>
        <v>60000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36"/>
      <c r="B10" s="37"/>
      <c r="C10" s="61" t="s">
        <v>72</v>
      </c>
      <c r="D10" s="62"/>
      <c r="E10" s="3" t="s">
        <v>9</v>
      </c>
      <c r="F10" s="6">
        <v>270000</v>
      </c>
      <c r="G10" s="3">
        <v>1</v>
      </c>
      <c r="H10" s="6">
        <f t="shared" si="0"/>
        <v>270000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58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70</v>
      </c>
      <c r="D13" s="56"/>
      <c r="E13" s="3" t="s">
        <v>12</v>
      </c>
      <c r="F13" s="6">
        <v>35000</v>
      </c>
      <c r="G13" s="3">
        <v>1</v>
      </c>
      <c r="H13" s="6">
        <f t="shared" si="0"/>
        <v>35000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12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13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58</v>
      </c>
      <c r="D16" s="58"/>
      <c r="E16" s="3" t="s">
        <v>15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46</v>
      </c>
      <c r="E17" s="4" t="s">
        <v>16</v>
      </c>
      <c r="F17" s="7">
        <v>90000</v>
      </c>
      <c r="G17" s="4">
        <v>1</v>
      </c>
      <c r="H17" s="6">
        <f t="shared" si="0"/>
        <v>90000</v>
      </c>
      <c r="I17" s="2"/>
    </row>
    <row r="18" spans="1:9">
      <c r="A18" s="36"/>
      <c r="B18" s="37"/>
      <c r="C18" s="59" t="s">
        <v>54</v>
      </c>
      <c r="D18" s="60"/>
      <c r="E18" s="4" t="s">
        <v>24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 t="s">
        <v>85</v>
      </c>
      <c r="D19" s="54"/>
      <c r="E19" s="4" t="s">
        <v>84</v>
      </c>
      <c r="F19" s="7">
        <v>24000</v>
      </c>
      <c r="G19" s="4">
        <v>1</v>
      </c>
      <c r="H19" s="6">
        <f t="shared" si="0"/>
        <v>24000</v>
      </c>
      <c r="I19" s="2"/>
    </row>
    <row r="20" spans="1:9" ht="12.75" customHeight="1">
      <c r="A20" s="38" t="s">
        <v>61</v>
      </c>
      <c r="B20" s="39"/>
      <c r="C20" s="52" t="s">
        <v>17</v>
      </c>
      <c r="D20" s="52"/>
      <c r="E20" s="67">
        <f>SUM(H6:H19)</f>
        <v>889000</v>
      </c>
      <c r="F20" s="67"/>
      <c r="G20" s="29">
        <v>1</v>
      </c>
      <c r="H20" s="114" t="s">
        <v>19</v>
      </c>
      <c r="I20" s="2"/>
    </row>
    <row r="21" spans="1:9" ht="12.75" customHeight="1">
      <c r="A21" s="40"/>
      <c r="B21" s="41"/>
      <c r="C21" s="52"/>
      <c r="D21" s="52"/>
      <c r="E21" s="67">
        <f>E20*G20</f>
        <v>889000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22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4" customHeight="1">
      <c r="A24" s="42"/>
      <c r="B24" s="43"/>
      <c r="C24" s="55" t="s">
        <v>73</v>
      </c>
      <c r="D24" s="56"/>
      <c r="E24" s="5" t="s">
        <v>63</v>
      </c>
      <c r="F24" s="6">
        <v>245000</v>
      </c>
      <c r="G24" s="3">
        <v>1</v>
      </c>
      <c r="H24" s="6">
        <f>F24*G24</f>
        <v>245000</v>
      </c>
      <c r="I24" s="2"/>
    </row>
    <row r="25" spans="1:9" ht="20.100000000000001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74</v>
      </c>
      <c r="D25" s="56"/>
      <c r="E25" s="33" t="s">
        <v>64</v>
      </c>
      <c r="F25" s="6">
        <v>25000</v>
      </c>
      <c r="G25" s="3">
        <v>2</v>
      </c>
      <c r="H25" s="6">
        <f t="shared" ref="H25:H32" si="1">F25*G25</f>
        <v>50000</v>
      </c>
      <c r="I25" s="2"/>
    </row>
    <row r="26" spans="1:9" ht="20.100000000000001" customHeight="1">
      <c r="A26" s="78"/>
      <c r="B26" s="79"/>
      <c r="C26" s="96" t="s">
        <v>80</v>
      </c>
      <c r="D26" s="56"/>
      <c r="E26" s="5" t="s">
        <v>75</v>
      </c>
      <c r="F26" s="6">
        <v>40000</v>
      </c>
      <c r="G26" s="3">
        <v>1</v>
      </c>
      <c r="H26" s="6">
        <f t="shared" si="1"/>
        <v>40000</v>
      </c>
      <c r="I26" s="2"/>
    </row>
    <row r="27" spans="1:9" ht="20.100000000000001" customHeight="1">
      <c r="A27" s="78"/>
      <c r="B27" s="79"/>
      <c r="C27" s="65" t="s">
        <v>79</v>
      </c>
      <c r="D27" s="66"/>
      <c r="E27" s="5" t="s">
        <v>76</v>
      </c>
      <c r="F27" s="6">
        <v>40000</v>
      </c>
      <c r="G27" s="3">
        <v>1</v>
      </c>
      <c r="H27" s="6">
        <f t="shared" si="1"/>
        <v>40000</v>
      </c>
      <c r="I27" s="2"/>
    </row>
    <row r="28" spans="1:9" ht="20.100000000000001" customHeight="1">
      <c r="A28" s="78"/>
      <c r="B28" s="79"/>
      <c r="C28" s="65" t="s">
        <v>78</v>
      </c>
      <c r="D28" s="66"/>
      <c r="E28" s="5" t="s">
        <v>77</v>
      </c>
      <c r="F28" s="6">
        <v>0</v>
      </c>
      <c r="G28" s="3">
        <v>2</v>
      </c>
      <c r="H28" s="6">
        <f t="shared" si="1"/>
        <v>0</v>
      </c>
      <c r="I28" s="2"/>
    </row>
    <row r="29" spans="1:9" ht="20.100000000000001" customHeight="1">
      <c r="A29" s="78"/>
      <c r="B29" s="79"/>
      <c r="C29" s="65" t="s">
        <v>82</v>
      </c>
      <c r="D29" s="66"/>
      <c r="E29" s="5" t="s">
        <v>81</v>
      </c>
      <c r="F29" s="6">
        <v>0</v>
      </c>
      <c r="G29" s="3">
        <v>1</v>
      </c>
      <c r="H29" s="6">
        <f t="shared" si="1"/>
        <v>0</v>
      </c>
      <c r="I29" s="2"/>
    </row>
    <row r="30" spans="1:9" ht="20.100000000000001" customHeight="1">
      <c r="A30" s="78"/>
      <c r="B30" s="79"/>
      <c r="C30" s="65" t="s">
        <v>86</v>
      </c>
      <c r="D30" s="66"/>
      <c r="E30" s="5" t="s">
        <v>83</v>
      </c>
      <c r="F30" s="6">
        <v>11000</v>
      </c>
      <c r="G30" s="3">
        <v>1</v>
      </c>
      <c r="H30" s="6">
        <f t="shared" si="1"/>
        <v>11000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31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386000</v>
      </c>
      <c r="F33" s="69"/>
      <c r="G33" s="69"/>
      <c r="H33" s="112" t="s">
        <v>19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34</v>
      </c>
      <c r="B35" s="75"/>
      <c r="C35" s="88"/>
      <c r="D35" s="89"/>
      <c r="E35" s="8" t="s">
        <v>4</v>
      </c>
      <c r="F35" s="119">
        <f>SUM(E21,E33)</f>
        <v>1275000</v>
      </c>
      <c r="G35" s="119"/>
      <c r="H35" s="9" t="s">
        <v>19</v>
      </c>
      <c r="I35" s="2"/>
    </row>
    <row r="36" spans="1:9" ht="16.5" customHeight="1">
      <c r="A36" s="74" t="s">
        <v>33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20</v>
      </c>
      <c r="F36" s="117">
        <f>F35*1.1-F35</f>
        <v>127500</v>
      </c>
      <c r="G36" s="118"/>
      <c r="H36" s="10"/>
      <c r="I36" s="2"/>
    </row>
    <row r="37" spans="1:9" ht="17.25" customHeight="1">
      <c r="A37" s="74" t="s">
        <v>29</v>
      </c>
      <c r="B37" s="75"/>
      <c r="C37" s="97"/>
      <c r="D37" s="98"/>
      <c r="E37" s="8" t="s">
        <v>28</v>
      </c>
      <c r="F37" s="72" t="s">
        <v>62</v>
      </c>
      <c r="G37" s="73"/>
      <c r="H37" s="32"/>
      <c r="I37" s="2"/>
    </row>
    <row r="38" spans="1:9" ht="19.5" customHeight="1">
      <c r="A38" s="82" t="s">
        <v>30</v>
      </c>
      <c r="B38" s="83"/>
      <c r="C38" s="99">
        <f>SUM(C35:C36)-C37</f>
        <v>0</v>
      </c>
      <c r="D38" s="100"/>
      <c r="E38" s="25" t="s">
        <v>29</v>
      </c>
      <c r="F38" s="121">
        <v>12500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21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1390000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23</v>
      </c>
      <c r="C1" t="s">
        <v>35</v>
      </c>
      <c r="D1" s="12" t="s">
        <v>37</v>
      </c>
      <c r="E1" s="27" t="s">
        <v>56</v>
      </c>
      <c r="F1" s="27"/>
    </row>
    <row r="2" spans="1:6">
      <c r="A2" t="s">
        <v>25</v>
      </c>
      <c r="B2" t="s">
        <v>19</v>
      </c>
      <c r="C2" t="s">
        <v>40</v>
      </c>
      <c r="D2" t="s">
        <v>36</v>
      </c>
    </row>
    <row r="3" spans="1:6">
      <c r="A3" t="s">
        <v>26</v>
      </c>
      <c r="B3" t="s">
        <v>32</v>
      </c>
      <c r="D3" s="13" t="s">
        <v>38</v>
      </c>
    </row>
    <row r="4" spans="1:6">
      <c r="A4" t="s">
        <v>27</v>
      </c>
      <c r="B4" s="11">
        <f>Sheet1!F35-(Sheet1!C35)</f>
        <v>1275000</v>
      </c>
    </row>
    <row r="5" spans="1:6">
      <c r="A5" t="s">
        <v>41</v>
      </c>
      <c r="B5">
        <f>B4*1.13</f>
        <v>1440749.9999999998</v>
      </c>
    </row>
    <row r="6" spans="1:6">
      <c r="A6" t="s">
        <v>39</v>
      </c>
    </row>
    <row r="7" spans="1:6">
      <c r="A7" t="s">
        <v>18</v>
      </c>
      <c r="B7" s="11">
        <v>60000</v>
      </c>
    </row>
    <row r="8" spans="1:6">
      <c r="A8" t="s">
        <v>49</v>
      </c>
      <c r="B8" s="11">
        <v>70000</v>
      </c>
    </row>
    <row r="9" spans="1:6">
      <c r="A9" t="s">
        <v>47</v>
      </c>
      <c r="B9" s="11">
        <v>80000</v>
      </c>
    </row>
    <row r="10" spans="1:6">
      <c r="A10" t="s">
        <v>48</v>
      </c>
      <c r="B10" s="11">
        <v>100000</v>
      </c>
    </row>
    <row r="11" spans="1:6">
      <c r="A11" t="s">
        <v>51</v>
      </c>
      <c r="B11" s="11">
        <v>151200</v>
      </c>
    </row>
    <row r="12" spans="1:6">
      <c r="A12" t="s">
        <v>50</v>
      </c>
      <c r="B12" s="11">
        <v>188000</v>
      </c>
    </row>
    <row r="13" spans="1:6">
      <c r="A13" t="s">
        <v>52</v>
      </c>
      <c r="B13" s="11">
        <v>194290</v>
      </c>
    </row>
    <row r="14" spans="1:6">
      <c r="A14" t="s">
        <v>53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2021-01-11T06:34:22Z</cp:lastPrinted>
  <dcterms:created xsi:type="dcterms:W3CDTF">2019-03-28T03:58:09Z</dcterms:created>
  <dcterms:modified xsi:type="dcterms:W3CDTF">2021-01-11T08:40:32Z</dcterms:modified>
</cp:coreProperties>
</file>