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17894BAC-A1FC-455A-8711-13BB92D63F28}" xr6:coauthVersionLast="47" xr6:coauthVersionMax="47" xr10:uidLastSave="{FC535151-429F-4A0C-8F19-73100D45F7EB}"/>
  <bookViews>
    <workbookView xWindow="7320" yWindow="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<sst xmlns="http://schemas.openxmlformats.org/spreadsheetml/2006/main" count="92" uniqueCount="82">
  <si>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</si>
  <si>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</si>
  <si>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</si>
  <si>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</si>
  <si>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</si>
  <si>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</si>
  <si>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</si>
  <si>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</si>
  <si>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</si>
  <si>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</si>
  <si>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</si>
  <si>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</si>
  <si>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</si>
  <si>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</si>
  <si>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</si>
  <si>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</si>
  <si>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</si>
  <si>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</si>
  <si>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</si>
  <si>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</si>
  <si>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</si>
  <si>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</si>
  <si>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</si>
  <si>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</si>
  <si>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</si>
  <si>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</si>
  <si>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</si>
  <si>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</si>
  <si>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</si>
  <si>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</si>
  <si>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</si>
  <si>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</si>
  <si>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</si>
  <si>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</si>
  <si>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</si>
  <si>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</si>
  <si>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</si>
  <si>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</si>
  <si>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</si>
  <si>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</si>
  <si>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</si>
  <si>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</si>
  <si>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</si>
  <si>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</si>
  <si>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</si>
  <si>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</si>
  <si>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</si>
  <si>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</si>
  <si>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</si>
  <si>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</si>
  <si>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</si>
  <si>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</si>
  <si>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</si>
  <si>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</si>
  <si>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</si>
  <si>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</si>
  <si>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</si>
  <si>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</si>
  <si>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</si>
  <si>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</si>
  <si>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</si>
  <si>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</si>
  <si>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</si>
  <si>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</si>
  <si>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</si>
  <si>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</si>
  <si>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</si>
  <si>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</si>
  <si>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내장그래픽</t>
    <phoneticPr fontId="1" type="noConversion"/>
  </si>
  <si>
    <t>MSI H510M-A PRO</t>
    <phoneticPr fontId="1" type="noConversion"/>
  </si>
  <si>
    <t>황금손가락</t>
    <phoneticPr fontId="1" type="noConversion"/>
  </si>
  <si>
    <t>키보드</t>
    <phoneticPr fontId="1" type="noConversion"/>
  </si>
  <si>
    <t>무선마우스</t>
    <phoneticPr fontId="1" type="noConversion"/>
  </si>
  <si>
    <t>마우스</t>
    <phoneticPr fontId="1" type="noConversion"/>
  </si>
  <si>
    <t>유선키보드마우스 셋트</t>
    <phoneticPr fontId="1" type="noConversion"/>
  </si>
  <si>
    <t xml:space="preserve">PM272MF  3면슬림 </t>
    <phoneticPr fontId="1" type="noConversion"/>
  </si>
  <si>
    <t>/</t>
    <phoneticPr fontId="1" type="noConversion"/>
  </si>
  <si>
    <t xml:space="preserve"> 모니터</t>
    <phoneticPr fontId="1" type="noConversion"/>
  </si>
  <si>
    <t>RGB 고급케이블 서비스</t>
    <phoneticPr fontId="1" type="noConversion"/>
  </si>
  <si>
    <t>케이블</t>
    <phoneticPr fontId="1" type="noConversion"/>
  </si>
  <si>
    <t>A2000UA 4DBI 무선랜카드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</si>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</sst>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0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6" t="s">
        <v>61</v>
      </c>
      <c r="D1" s="107"/>
      <c r="E1" s="43"/>
      <c r="F1" s="44"/>
      <c r="G1" s="44"/>
      <c r="H1" s="45"/>
    </row>
    <row r="2" spans="1:9" ht="22.5" customHeight="1">
      <c r="A2" s="15" t="s">
        <v>40</v>
      </c>
      <c r="B2" s="20"/>
      <c r="C2" s="108"/>
      <c r="D2" s="109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44763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0"/>
      <c r="C4" s="110"/>
      <c r="D4" s="111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85" t="s">
        <v>54</v>
      </c>
      <c r="B6" s="86"/>
      <c r="C6" s="57" t="s">
        <v>62</v>
      </c>
      <c r="D6" s="58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87"/>
      <c r="B7" s="88"/>
      <c r="C7" s="122" t="s">
        <v>67</v>
      </c>
      <c r="D7" s="123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87"/>
      <c r="B8" s="88"/>
      <c r="C8" s="57" t="s">
        <v>69</v>
      </c>
      <c r="D8" s="58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87"/>
      <c r="B9" s="88"/>
      <c r="C9" s="57" t="s">
        <v>63</v>
      </c>
      <c r="D9" s="58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87"/>
      <c r="B10" s="88"/>
      <c r="C10" s="57" t="s">
        <v>68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87"/>
      <c r="B11" s="88"/>
      <c r="C11" s="119"/>
      <c r="D11" s="120"/>
      <c r="E11" s="3"/>
      <c r="F11" s="6"/>
      <c r="G11" s="3"/>
      <c r="H11" s="6">
        <f t="shared" si="0"/>
        <v>0</v>
      </c>
      <c r="I11" s="2"/>
    </row>
    <row r="12" spans="1:9" ht="24" customHeight="1">
      <c r="A12" s="87"/>
      <c r="B12" s="88"/>
      <c r="C12" s="121" t="s">
        <v>64</v>
      </c>
      <c r="D12" s="58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87"/>
      <c r="B13" s="88"/>
      <c r="C13" s="97"/>
      <c r="D13" s="9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87"/>
      <c r="B14" s="88"/>
      <c r="C14" s="97" t="s">
        <v>65</v>
      </c>
      <c r="D14" s="98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87"/>
      <c r="B15" s="88"/>
      <c r="C15" s="97" t="s">
        <v>66</v>
      </c>
      <c r="D15" s="9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87"/>
      <c r="B16" s="88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87"/>
      <c r="B17" s="88"/>
      <c r="C17" s="83" t="s">
        <v>17</v>
      </c>
      <c r="D17" s="8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87"/>
      <c r="B18" s="88"/>
      <c r="C18" s="117" t="s">
        <v>50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87"/>
      <c r="B19" s="88"/>
      <c r="C19" s="113"/>
      <c r="D19" s="11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89" t="s">
        <v>55</v>
      </c>
      <c r="B20" s="90"/>
      <c r="C20" s="112" t="s">
        <v>16</v>
      </c>
      <c r="D20" s="112"/>
      <c r="E20" s="78">
        <f>SUM(H6:H19)</f>
        <v>414000</v>
      </c>
      <c r="F20" s="78"/>
      <c r="G20" s="27">
        <v>1</v>
      </c>
      <c r="H20" s="54" t="s">
        <v>18</v>
      </c>
      <c r="I20" s="2"/>
    </row>
    <row r="21" spans="1:9" ht="12.75" customHeight="1">
      <c r="A21" s="91"/>
      <c r="B21" s="92"/>
      <c r="C21" s="112"/>
      <c r="D21" s="112"/>
      <c r="E21" s="78">
        <f>E20*G20</f>
        <v>414000</v>
      </c>
      <c r="F21" s="78"/>
      <c r="G21" s="78"/>
      <c r="H21" s="54"/>
      <c r="I21" s="2"/>
    </row>
    <row r="22" spans="1:9" ht="12.75" customHeight="1">
      <c r="A22" s="91"/>
      <c r="B22" s="92"/>
      <c r="C22" s="112"/>
      <c r="D22" s="112"/>
      <c r="E22" s="78"/>
      <c r="F22" s="78"/>
      <c r="G22" s="78"/>
      <c r="H22" s="54"/>
      <c r="I22" s="2"/>
    </row>
    <row r="23" spans="1:9" ht="17.25" customHeight="1">
      <c r="A23" s="91"/>
      <c r="B23" s="92"/>
      <c r="C23" s="95" t="s">
        <v>21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93"/>
      <c r="B24" s="94"/>
      <c r="C24" s="97" t="s">
        <v>75</v>
      </c>
      <c r="D24" s="98"/>
      <c r="E24" s="31" t="s">
        <v>77</v>
      </c>
      <c r="F24" s="6">
        <v>145000</v>
      </c>
      <c r="G24" s="3">
        <v>2</v>
      </c>
      <c r="H24" s="6">
        <f>F24*G24</f>
        <v>290000</v>
      </c>
      <c r="I24" s="2"/>
    </row>
    <row r="25" spans="1:9" ht="25.15" customHeight="1">
      <c r="A25" s="100"/>
      <c r="B25" s="101"/>
      <c r="C25" s="99" t="s">
        <v>76</v>
      </c>
      <c r="D25" s="98"/>
      <c r="E25" s="5"/>
      <c r="F25" s="6"/>
      <c r="G25" s="3"/>
      <c r="H25" s="6">
        <f t="shared" ref="H25:H32" si="1">F25*G25</f>
        <v>0</v>
      </c>
      <c r="I25" s="2"/>
    </row>
    <row r="26" spans="1:9">
      <c r="A26" s="102"/>
      <c r="B26" s="103"/>
      <c r="C26" s="99" t="s">
        <v>74</v>
      </c>
      <c r="D26" s="98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102"/>
      <c r="B27" s="103"/>
      <c r="C27" s="83" t="s">
        <v>72</v>
      </c>
      <c r="D27" s="84"/>
      <c r="E27" s="5" t="s">
        <v>73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102"/>
      <c r="B28" s="103"/>
      <c r="C28" s="83" t="s">
        <v>78</v>
      </c>
      <c r="D28" s="84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2"/>
      <c r="B29" s="103"/>
      <c r="C29" s="83" t="s">
        <v>80</v>
      </c>
      <c r="D29" s="84"/>
      <c r="E29" s="5" t="s">
        <v>81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102"/>
      <c r="B30" s="103"/>
      <c r="C30" s="83"/>
      <c r="D30" s="8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2"/>
      <c r="B31" s="103"/>
      <c r="C31" s="83"/>
      <c r="D31" s="84"/>
      <c r="E31" s="5"/>
      <c r="F31" s="6"/>
      <c r="G31" s="3"/>
      <c r="H31" s="6">
        <f t="shared" si="1"/>
        <v>0</v>
      </c>
      <c r="I31" s="2"/>
    </row>
    <row r="32" spans="1:9">
      <c r="A32" s="104"/>
      <c r="B32" s="105"/>
      <c r="C32" s="83"/>
      <c r="D32" s="8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79">
        <f>SUM(H24:H32)</f>
        <v>340000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76"/>
      <c r="D34" s="77"/>
      <c r="E34" s="81"/>
      <c r="F34" s="82"/>
      <c r="G34" s="82"/>
      <c r="H34" s="53"/>
      <c r="I34" s="2"/>
    </row>
    <row r="35" spans="1:9" ht="16.5" customHeight="1">
      <c r="A35" s="66" t="s">
        <v>32</v>
      </c>
      <c r="B35" s="67"/>
      <c r="C35" s="72"/>
      <c r="D35" s="73"/>
      <c r="E35" s="8" t="s">
        <v>4</v>
      </c>
      <c r="F35" s="61">
        <f>SUM(E21,E33)</f>
        <v>754000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0"/>
      <c r="D36" s="71"/>
      <c r="E36" s="8" t="s">
        <v>19</v>
      </c>
      <c r="F36" s="59">
        <f>F35*1.1-F35</f>
        <v>75400.000000000116</v>
      </c>
      <c r="G36" s="60"/>
      <c r="H36" s="10"/>
      <c r="I36" s="2"/>
    </row>
    <row r="37" spans="1:9" ht="17.25" customHeight="1">
      <c r="A37" s="66" t="s">
        <v>27</v>
      </c>
      <c r="B37" s="67"/>
      <c r="C37" s="37"/>
      <c r="D37" s="38"/>
      <c r="E37" s="8" t="s">
        <v>26</v>
      </c>
      <c r="F37" s="68" t="s">
        <v>60</v>
      </c>
      <c r="G37" s="69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3">
        <v>400</v>
      </c>
      <c r="G38" s="64"/>
      <c r="H38" s="65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2">
        <f>IF(F37="현금(이체X)",F35,IF(F37="웹결제",ROUND(Sheet2!B5,-4),IF(F37="이체 및 현금영수증",F35+F35*10%,IF(F37="이체 및 세금계산서",F35+F35*10%,IF(F37="이체 및 세금계산서",F35+F35*10%,)))))-F38</f>
        <v>829000</v>
      </c>
      <c r="G39" s="62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C7:D7"/>
    <mergeCell ref="E20:F20"/>
    <mergeCell ref="E21:G22"/>
    <mergeCell ref="E33:G34"/>
    <mergeCell ref="C30:D30"/>
    <mergeCell ref="A6:B19"/>
    <mergeCell ref="A20:B2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25:B32"/>
    <mergeCell ref="A33:B34"/>
    <mergeCell ref="A35:B35"/>
    <mergeCell ref="A36:B36"/>
    <mergeCell ref="F37:G37"/>
    <mergeCell ref="C36:D36"/>
    <mergeCell ref="C35:D35"/>
    <mergeCell ref="C33:D34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8:D8"/>
    <mergeCell ref="C9:D9"/>
    <mergeCell ref="F36:G36"/>
    <mergeCell ref="F35:G35"/>
    <mergeCell ref="F39:G39"/>
    <mergeCell ref="F38:H38"/>
    <mergeCell ref="A37:B3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754000</v>
      </c>
    </row>
    <row r="5" spans="1:6">
      <c r="A5" t="s">
        <v>38</v>
      </c>
      <c r="B5">
        <f>B4*1.12</f>
        <v>844480.00000000012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2022-07-20T08:08:50Z</cp:lastPrinted>
  <dcterms:created xsi:type="dcterms:W3CDTF">2019-03-28T03:58:09Z</dcterms:created>
  <dcterms:modified xsi:type="dcterms:W3CDTF">2022-07-21T02:10:34Z</dcterms:modified>
</cp:coreProperties>
</file>