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E81C70F-1EA5-4151-B0A6-6D03D27802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<sst xmlns="http://schemas.openxmlformats.org/spreadsheetml/2006/main" count="90" uniqueCount="79">
  <si>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</si>
  <si>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</si>
  <si>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</si>
  <si>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</si>
  <si>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</si>
  <si>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</si>
  <si>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</si>
  <si>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</si>
  <si>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</si>
  <si>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</si>
  <si>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</si>
  <si>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</si>
  <si>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</si>
  <si>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</si>
  <si>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</si>
  <si>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</si>
  <si>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</si>
  <si>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</si>
  <si>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</si>
  <si>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</si>
  <si>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</si>
  <si>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</si>
  <si>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</si>
  <si>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</si>
  <si>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</si>
  <si>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</si>
  <si>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</si>
  <si>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</si>
  <si>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</si>
  <si>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</si>
  <si>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</si>
  <si>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</si>
  <si>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</si>
  <si>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</si>
  <si>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</si>
  <si>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</si>
  <si>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</si>
  <si>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</si>
  <si>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</si>
  <si>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</si>
  <si>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</si>
  <si>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</si>
  <si>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</si>
  <si>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</si>
  <si>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</si>
  <si>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</si>
  <si>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</si>
  <si>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</si>
  <si>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</si>
  <si>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</si>
  <si>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</si>
  <si>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</si>
  <si>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</si>
  <si>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</si>
  <si>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</si>
  <si>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</si>
  <si>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</si>
  <si>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</si>
  <si>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</si>
  <si>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</si>
  <si>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</si>
  <si>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</si>
  <si>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</si>
  <si>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코어i5-11세대 11600KF (로켓레이크S) (정품)</t>
    <phoneticPr fontId="1" type="noConversion"/>
  </si>
  <si>
    <t>ALSEYE EL120D RGB</t>
    <phoneticPr fontId="1" type="noConversion"/>
  </si>
  <si>
    <t>ASRock B560M PRO4 에즈윈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</si>
  <si>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</si>
  <si>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</si>
  <si>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아이구주 HATCH 6 플렉스 메쉬 강화유리 (화이트)</t>
    <phoneticPr fontId="1" type="noConversion"/>
  </si>
  <si>
    <t>시소닉 A12 STANDARD 230V EU SSR-700RA LLC</t>
    <phoneticPr fontId="1" type="noConversion"/>
  </si>
  <si>
    <t>기존 램 8G</t>
    <phoneticPr fontId="1" type="noConversion"/>
  </si>
  <si>
    <t>I5 4500</t>
    <phoneticPr fontId="1" type="noConversion"/>
  </si>
  <si>
    <t>램</t>
    <phoneticPr fontId="1" type="noConversion"/>
  </si>
  <si>
    <t>기존 램 4G</t>
    <phoneticPr fontId="1" type="noConversion"/>
  </si>
  <si>
    <t>기존 GTX970</t>
    <phoneticPr fontId="1" type="noConversion"/>
  </si>
  <si>
    <t>기존하드2개</t>
    <phoneticPr fontId="1" type="noConversion"/>
  </si>
  <si>
    <t>기존 SSD2개</t>
    <phoneticPr fontId="1" type="noConversion"/>
  </si>
  <si>
    <t>홍동욱</t>
    <phoneticPr fontId="1" type="noConversion"/>
  </si>
  <si>
    <t>010-2569-1836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</si>
</sst>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77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43</v>
      </c>
      <c r="B2" s="22" t="s">
        <v>78</v>
      </c>
      <c r="C2" s="46"/>
      <c r="D2" s="47"/>
      <c r="E2" s="106"/>
      <c r="F2" s="107"/>
      <c r="G2" s="107"/>
      <c r="H2" s="108"/>
    </row>
    <row r="3" spans="1:9" ht="22.5" customHeight="1">
      <c r="A3" s="15" t="s">
        <v>44</v>
      </c>
      <c r="B3" s="17">
        <f ca="1">TODAY()</f>
        <v>44437</v>
      </c>
      <c r="C3" s="16" t="s">
        <v>45</v>
      </c>
      <c r="D3" s="21"/>
      <c r="E3" s="106"/>
      <c r="F3" s="107"/>
      <c r="G3" s="107"/>
      <c r="H3" s="108"/>
    </row>
    <row r="4" spans="1:9" ht="22.5" customHeight="1">
      <c r="A4" s="14" t="s">
        <v>42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14</v>
      </c>
      <c r="F7" s="6">
        <v>34000</v>
      </c>
      <c r="G7" s="3">
        <v>1</v>
      </c>
      <c r="H7" s="6">
        <f t="shared" ref="H7:H19" si="0">F7*G7</f>
        <v>34000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134000</v>
      </c>
      <c r="G8" s="3">
        <v>1</v>
      </c>
      <c r="H8" s="6">
        <f t="shared" si="0"/>
        <v>134000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76</v>
      </c>
      <c r="D13" s="56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13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54</v>
      </c>
      <c r="D18" s="60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17</v>
      </c>
      <c r="D20" s="52"/>
      <c r="E20" s="67">
        <f>SUM(H6:H19)</f>
        <v>867000</v>
      </c>
      <c r="F20" s="67"/>
      <c r="G20" s="29">
        <v>1</v>
      </c>
      <c r="H20" s="114" t="s">
        <v>19</v>
      </c>
      <c r="I20" s="2"/>
    </row>
    <row r="21" spans="1:9" ht="12.75" customHeight="1">
      <c r="A21" s="40"/>
      <c r="B21" s="41"/>
      <c r="C21" s="52"/>
      <c r="D21" s="52"/>
      <c r="E21" s="67">
        <f>E20*G20</f>
        <v>867000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22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70</v>
      </c>
      <c r="D24" s="56"/>
      <c r="E24" s="5" t="s">
        <v>72</v>
      </c>
      <c r="F24" s="6">
        <v>-20000</v>
      </c>
      <c r="G24" s="3">
        <v>1</v>
      </c>
      <c r="H24" s="6">
        <f>F24*G24</f>
        <v>-20000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71</v>
      </c>
      <c r="D25" s="56"/>
      <c r="E25" s="33" t="s">
        <v>6</v>
      </c>
      <c r="F25" s="6">
        <v>-40000</v>
      </c>
      <c r="G25" s="3">
        <v>1</v>
      </c>
      <c r="H25" s="6">
        <f t="shared" ref="H25:H32" si="1">F25*G25</f>
        <v>-40000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 t="s">
        <v>73</v>
      </c>
      <c r="D27" s="66"/>
      <c r="E27" s="5"/>
      <c r="F27" s="6">
        <v>-8000</v>
      </c>
      <c r="G27" s="3">
        <v>3</v>
      </c>
      <c r="H27" s="6">
        <f t="shared" si="1"/>
        <v>-24000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31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-84000</v>
      </c>
      <c r="F33" s="69"/>
      <c r="G33" s="69"/>
      <c r="H33" s="112" t="s">
        <v>19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34</v>
      </c>
      <c r="B35" s="75"/>
      <c r="C35" s="88"/>
      <c r="D35" s="89"/>
      <c r="E35" s="8" t="s">
        <v>4</v>
      </c>
      <c r="F35" s="119">
        <f>SUM(E21,E33)</f>
        <v>783000</v>
      </c>
      <c r="G35" s="119"/>
      <c r="H35" s="9" t="s">
        <v>19</v>
      </c>
      <c r="I35" s="2"/>
    </row>
    <row r="36" spans="1:9" ht="16.5" customHeight="1">
      <c r="A36" s="74" t="s">
        <v>33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20</v>
      </c>
      <c r="F36" s="117">
        <f>F35*1.1-F35</f>
        <v>78300.000000000116</v>
      </c>
      <c r="G36" s="118"/>
      <c r="H36" s="10"/>
      <c r="I36" s="2"/>
    </row>
    <row r="37" spans="1:9" ht="17.25" customHeight="1">
      <c r="A37" s="74" t="s">
        <v>29</v>
      </c>
      <c r="B37" s="75"/>
      <c r="C37" s="97"/>
      <c r="D37" s="98"/>
      <c r="E37" s="8" t="s">
        <v>28</v>
      </c>
      <c r="F37" s="72" t="s">
        <v>62</v>
      </c>
      <c r="G37" s="73"/>
      <c r="H37" s="32"/>
      <c r="I37" s="2"/>
    </row>
    <row r="38" spans="1:9" ht="19.5" customHeight="1">
      <c r="A38" s="82" t="s">
        <v>30</v>
      </c>
      <c r="B38" s="83"/>
      <c r="C38" s="99">
        <f>SUM(C35:C36)-C37</f>
        <v>0</v>
      </c>
      <c r="D38" s="100"/>
      <c r="E38" s="25" t="s">
        <v>29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21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861300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12" t="s">
        <v>37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783000</v>
      </c>
    </row>
    <row r="5" spans="1:6">
      <c r="A5" t="s">
        <v>41</v>
      </c>
      <c r="B5">
        <f>B4*1.13</f>
        <v>884789.99999999988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2021-08-29T06:34:57Z</dcterms:modified>
</cp:coreProperties>
</file>