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D619D6C-570A-4A48-AB9E-95A6A9FFFAF9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<sst xmlns="http://schemas.openxmlformats.org/spreadsheetml/2006/main" count="95" uniqueCount="87">
  <si>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</si>
  <si>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</si>
  <si>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</si>
  <si>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</si>
  <si>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</si>
  <si>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</si>
  <si>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</si>
  <si>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</si>
  <si>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</si>
  <si>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</si>
  <si>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</si>
  <si>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</si>
  <si>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</si>
  <si>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</si>
  <si>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</si>
  <si>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</si>
  <si>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</si>
  <si>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</si>
  <si>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</si>
  <si>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</si>
  <si>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</si>
  <si>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</si>
  <si>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</si>
  <si>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</si>
  <si>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</si>
  <si>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</si>
  <si>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</si>
  <si>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</si>
  <si>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</si>
  <si>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</si>
  <si>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</si>
  <si>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</si>
  <si>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</si>
  <si>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</si>
  <si>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</si>
  <si>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</si>
  <si>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</si>
  <si>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</si>
  <si>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</si>
  <si>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</si>
  <si>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</si>
  <si>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</si>
  <si>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</si>
  <si>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</si>
  <si>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</si>
  <si>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</si>
  <si>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</si>
  <si>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</si>
  <si>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</si>
  <si>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</si>
  <si>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</si>
  <si>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</si>
  <si>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</si>
  <si>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</si>
  <si>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</si>
  <si>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</si>
  <si>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</si>
  <si>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</si>
  <si>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</si>
  <si>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</si>
  <si>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</si>
  <si>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</si>
  <si>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</si>
  <si>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10600K (코멧레이크S) (정품)</t>
    <phoneticPr fontId="1" type="noConversion"/>
  </si>
  <si>
    <t>써모랩 TRINITY WHITE LED 저소음</t>
    <phoneticPr fontId="1" type="noConversion"/>
  </si>
  <si>
    <t>ASRock B460 PRO4</t>
    <phoneticPr fontId="1" type="noConversion"/>
  </si>
  <si>
    <t>삼성전자 DDR4 16G PC4-21300 (정품)</t>
    <phoneticPr fontId="1" type="noConversion"/>
  </si>
  <si>
    <t>XFX 라데온 RX 570 RS OC D5 4GB</t>
    <phoneticPr fontId="1" type="noConversion"/>
  </si>
  <si>
    <t>VGA</t>
    <phoneticPr fontId="1" type="noConversion"/>
  </si>
  <si>
    <t>엠탑코리아 지포스 GTX750 프리미엄 V2 D5 1GB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</si>
  <si>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</si>
  <si>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</si>
  <si>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ABKO NCORE 세븐팬 강화유리</t>
    <phoneticPr fontId="1" type="noConversion"/>
  </si>
  <si>
    <t>마이크로닉스 Classic II 750W 80PLUS Bronze 230V EU HDB</t>
    <phoneticPr fontId="1" type="noConversion"/>
  </si>
  <si>
    <t>래안텍 ArkCell RAC32QFK75 WQHD 베젤리스 프리싱크 게이밍 75 무결점</t>
    <phoneticPr fontId="1" type="noConversion"/>
  </si>
  <si>
    <t>DELL P2719H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</si>
  <si>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</si>
  <si>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</si>
  <si>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</si>
  <si>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사무용 키보드</t>
    <phoneticPr fontId="1" type="noConversion"/>
  </si>
  <si>
    <t>사무용 마우스</t>
    <phoneticPr fontId="1" type="noConversion"/>
  </si>
  <si>
    <t>장패드</t>
    <phoneticPr fontId="1" type="noConversion"/>
  </si>
  <si>
    <t>고급 5mm 장패드</t>
    <phoneticPr fontId="1" type="noConversion"/>
  </si>
  <si>
    <t>퀵배송</t>
    <phoneticPr fontId="1" type="noConversion"/>
  </si>
  <si>
    <t>한준희</t>
    <phoneticPr fontId="1" type="noConversion"/>
  </si>
  <si>
    <t>다마스 안전배송</t>
    <phoneticPr fontId="1" type="noConversion"/>
  </si>
  <si>
    <t>서울특별시 광진구 자양동 855 이튼타워리버 3차 A동 1502호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</si>
</sst>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F29" sqref="F2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59</v>
      </c>
      <c r="B1" s="27" t="s">
        <v>84</v>
      </c>
      <c r="C1" s="93" t="s">
        <v>44</v>
      </c>
      <c r="D1" s="94"/>
      <c r="E1" s="43"/>
      <c r="F1" s="44"/>
      <c r="G1" s="44"/>
      <c r="H1" s="45"/>
    </row>
    <row r="2" spans="1:9" ht="22.5" customHeight="1">
      <c r="A2" s="18" t="s">
        <v>45</v>
      </c>
      <c r="B2" s="26">
        <v>1042458148</v>
      </c>
      <c r="C2" s="95"/>
      <c r="D2" s="96"/>
      <c r="E2" s="46"/>
      <c r="F2" s="47"/>
      <c r="G2" s="47"/>
      <c r="H2" s="48"/>
    </row>
    <row r="3" spans="1:9" ht="22.5" customHeight="1">
      <c r="A3" s="18" t="s">
        <v>46</v>
      </c>
      <c r="B3" s="20">
        <f ca="1">TODAY()</f>
        <v>44037</v>
      </c>
      <c r="C3" s="19" t="s">
        <v>47</v>
      </c>
      <c r="D3" s="25">
        <f ca="1">TODAY()</f>
        <v>44037</v>
      </c>
      <c r="E3" s="46"/>
      <c r="F3" s="47"/>
      <c r="G3" s="47"/>
      <c r="H3" s="48"/>
    </row>
    <row r="4" spans="1:9" ht="22.5" customHeight="1">
      <c r="A4" s="17" t="s">
        <v>43</v>
      </c>
      <c r="B4" s="97" t="s">
        <v>86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24</v>
      </c>
      <c r="B6" s="56"/>
      <c r="C6" s="63" t="s">
        <v>63</v>
      </c>
      <c r="D6" s="64"/>
      <c r="E6" s="3" t="s">
        <v>6</v>
      </c>
      <c r="F6" s="6">
        <v>340000</v>
      </c>
      <c r="G6" s="3">
        <v>1</v>
      </c>
      <c r="H6" s="6">
        <f>F6*G6</f>
        <v>340000</v>
      </c>
      <c r="I6" s="2"/>
    </row>
    <row r="7" spans="1:9" ht="25.5" customHeight="1">
      <c r="A7" s="57"/>
      <c r="B7" s="58"/>
      <c r="C7" s="63" t="s">
        <v>64</v>
      </c>
      <c r="D7" s="64"/>
      <c r="E7" s="30" t="s">
        <v>14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135000</v>
      </c>
      <c r="G8" s="3">
        <v>1</v>
      </c>
      <c r="H8" s="6">
        <f t="shared" si="0"/>
        <v>135000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70000</v>
      </c>
      <c r="G9" s="3">
        <v>2</v>
      </c>
      <c r="H9" s="6">
        <f t="shared" si="0"/>
        <v>140000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5.5" customHeight="1">
      <c r="A11" s="57"/>
      <c r="B11" s="58"/>
      <c r="C11" s="63" t="s">
        <v>69</v>
      </c>
      <c r="D11" s="64"/>
      <c r="E11" s="111" t="s">
        <v>68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10</v>
      </c>
      <c r="F12" s="6">
        <v>10000</v>
      </c>
      <c r="G12" s="3">
        <v>1</v>
      </c>
      <c r="H12" s="6">
        <f t="shared" si="0"/>
        <v>10000</v>
      </c>
      <c r="I12" s="2"/>
    </row>
    <row r="13" spans="1:9" ht="25.5" customHeight="1">
      <c r="A13" s="57"/>
      <c r="B13" s="58"/>
      <c r="C13" s="87" t="s">
        <v>71</v>
      </c>
      <c r="D13" s="88"/>
      <c r="E13" s="3" t="s">
        <v>11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5.5" customHeight="1">
      <c r="A14" s="57"/>
      <c r="B14" s="58"/>
      <c r="C14" s="87" t="s">
        <v>72</v>
      </c>
      <c r="D14" s="88"/>
      <c r="E14" s="3" t="s">
        <v>12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5.5" customHeight="1">
      <c r="A15" s="57"/>
      <c r="B15" s="58"/>
      <c r="C15" s="87" t="s">
        <v>73</v>
      </c>
      <c r="D15" s="88"/>
      <c r="E15" s="3" t="s">
        <v>13</v>
      </c>
      <c r="F15" s="6">
        <v>90000</v>
      </c>
      <c r="G15" s="3">
        <v>1</v>
      </c>
      <c r="H15" s="6">
        <f t="shared" si="0"/>
        <v>90000</v>
      </c>
      <c r="I15" s="2"/>
    </row>
    <row r="16" spans="1:9" ht="25.5" customHeight="1">
      <c r="A16" s="57"/>
      <c r="B16" s="58"/>
      <c r="C16" s="89" t="s">
        <v>61</v>
      </c>
      <c r="D16" s="90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48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56</v>
      </c>
      <c r="D18" s="92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85</v>
      </c>
      <c r="D19" s="110"/>
      <c r="E19" s="4" t="s">
        <v>83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17</v>
      </c>
      <c r="D20" s="99"/>
      <c r="E20" s="68">
        <f>SUM(H6:H19)</f>
        <v>1200000</v>
      </c>
      <c r="F20" s="68"/>
      <c r="G20" s="24">
        <v>1</v>
      </c>
      <c r="H20" s="54" t="s">
        <v>19</v>
      </c>
      <c r="I20" s="2"/>
    </row>
    <row r="21" spans="1:9" ht="12.75" customHeight="1">
      <c r="A21" s="57"/>
      <c r="B21" s="58"/>
      <c r="C21" s="99"/>
      <c r="D21" s="99"/>
      <c r="E21" s="68">
        <f>E20*G20</f>
        <v>1200000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22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2.5" customHeight="1">
      <c r="A24" s="59"/>
      <c r="B24" s="60"/>
      <c r="C24" s="87" t="s">
        <v>74</v>
      </c>
      <c r="D24" s="88"/>
      <c r="E24" s="5" t="s">
        <v>76</v>
      </c>
      <c r="F24" s="6">
        <v>230000</v>
      </c>
      <c r="G24" s="3">
        <v>2</v>
      </c>
      <c r="H24" s="6">
        <f>F24*G24</f>
        <v>460000</v>
      </c>
      <c r="I24" s="2"/>
    </row>
    <row r="25" spans="1:9" ht="22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75</v>
      </c>
      <c r="D25" s="88"/>
      <c r="E25" s="3" t="s">
        <v>76</v>
      </c>
      <c r="F25" s="6">
        <v>260000</v>
      </c>
      <c r="G25" s="3">
        <v>1</v>
      </c>
      <c r="H25" s="6">
        <f t="shared" ref="H25:H32" si="1">F25*G25</f>
        <v>260000</v>
      </c>
      <c r="I25" s="2"/>
    </row>
    <row r="26" spans="1:9">
      <c r="A26" s="79"/>
      <c r="B26" s="80"/>
      <c r="C26" s="106" t="s">
        <v>79</v>
      </c>
      <c r="D26" s="88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80</v>
      </c>
      <c r="D27" s="108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82</v>
      </c>
      <c r="D28" s="108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32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720000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35</v>
      </c>
      <c r="B35" s="76"/>
      <c r="C35" s="85"/>
      <c r="D35" s="86"/>
      <c r="E35" s="8" t="s">
        <v>4</v>
      </c>
      <c r="F35" s="67">
        <f>SUM(E21,E33)</f>
        <v>1920000</v>
      </c>
      <c r="G35" s="67"/>
      <c r="H35" s="9" t="s">
        <v>19</v>
      </c>
      <c r="I35" s="2"/>
    </row>
    <row r="36" spans="1:9" ht="16.5" customHeight="1">
      <c r="A36" s="75" t="s">
        <v>34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20</v>
      </c>
      <c r="F36" s="65">
        <f>F35*1.1-F35</f>
        <v>192000</v>
      </c>
      <c r="G36" s="66"/>
      <c r="H36" s="10"/>
      <c r="I36" s="2"/>
    </row>
    <row r="37" spans="1:9" ht="17.25" customHeight="1">
      <c r="A37" s="75" t="s">
        <v>30</v>
      </c>
      <c r="B37" s="76"/>
      <c r="C37" s="37"/>
      <c r="D37" s="38"/>
      <c r="E37" s="8" t="s">
        <v>29</v>
      </c>
      <c r="F37" s="69" t="s">
        <v>62</v>
      </c>
      <c r="G37" s="70"/>
      <c r="H37" s="11"/>
      <c r="I37" s="2"/>
    </row>
    <row r="38" spans="1:9" ht="19.5" customHeight="1">
      <c r="A38" s="33" t="s">
        <v>31</v>
      </c>
      <c r="B38" s="34"/>
      <c r="C38" s="39">
        <f>SUM(C35:C36)-C37</f>
        <v>0</v>
      </c>
      <c r="D38" s="40"/>
      <c r="E38" s="29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21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2170000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36</v>
      </c>
      <c r="D1" s="13" t="s">
        <v>38</v>
      </c>
      <c r="E1" s="31" t="s">
        <v>58</v>
      </c>
      <c r="F1" s="31"/>
    </row>
    <row r="2" spans="1:6">
      <c r="A2" t="s">
        <v>26</v>
      </c>
      <c r="B2" t="s">
        <v>19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6" t="s">
        <v>39</v>
      </c>
    </row>
    <row r="4" spans="1:6">
      <c r="A4" t="s">
        <v>28</v>
      </c>
      <c r="B4" s="12">
        <f>Sheet1!F35-(Sheet1!C35)</f>
        <v>1920000</v>
      </c>
    </row>
    <row r="5" spans="1:6">
      <c r="A5" t="s">
        <v>42</v>
      </c>
      <c r="B5">
        <f>B4*1.13</f>
        <v>2169600</v>
      </c>
    </row>
    <row r="6" spans="1:6">
      <c r="A6" t="s">
        <v>40</v>
      </c>
    </row>
    <row r="7" spans="1:6">
      <c r="A7" t="s">
        <v>18</v>
      </c>
      <c r="B7" s="12">
        <v>60000</v>
      </c>
    </row>
    <row r="8" spans="1:6">
      <c r="A8" t="s">
        <v>51</v>
      </c>
      <c r="B8" s="12">
        <v>70000</v>
      </c>
    </row>
    <row r="9" spans="1:6">
      <c r="A9" t="s">
        <v>49</v>
      </c>
      <c r="B9" s="12">
        <v>80000</v>
      </c>
    </row>
    <row r="10" spans="1:6">
      <c r="A10" t="s">
        <v>50</v>
      </c>
      <c r="B10" s="12">
        <v>100000</v>
      </c>
    </row>
    <row r="11" spans="1:6">
      <c r="A11" t="s">
        <v>53</v>
      </c>
      <c r="B11" s="12">
        <v>151200</v>
      </c>
    </row>
    <row r="12" spans="1:6">
      <c r="A12" t="s">
        <v>52</v>
      </c>
      <c r="B12" s="12">
        <v>188000</v>
      </c>
    </row>
    <row r="13" spans="1:6">
      <c r="A13" t="s">
        <v>54</v>
      </c>
      <c r="B13" s="12">
        <v>194290</v>
      </c>
    </row>
    <row r="14" spans="1:6">
      <c r="A14" t="s">
        <v>55</v>
      </c>
      <c r="B14" s="12">
        <v>359000</v>
      </c>
    </row>
    <row r="15" spans="1:6">
      <c r="A15" t="s">
        <v>57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2020-07-25T06:11:06Z</cp:lastPrinted>
  <dcterms:created xsi:type="dcterms:W3CDTF">2019-03-28T03:58:09Z</dcterms:created>
  <dcterms:modified xsi:type="dcterms:W3CDTF">2020-07-25T06:18:18Z</dcterms:modified>
</cp:coreProperties>
</file>