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<sst xmlns="http://schemas.openxmlformats.org/spreadsheetml/2006/main" count="81" uniqueCount="72">
  <si>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</si>
  <si>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</si>
  <si>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</si>
  <si>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</si>
  <si>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</si>
  <si>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</si>
  <si>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</si>
  <si>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</si>
  <si>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</si>
  <si>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</si>
  <si>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</si>
  <si>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</si>
  <si>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</si>
  <si>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</si>
  <si>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</si>
  <si>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</si>
  <si>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</si>
  <si>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</si>
  <si>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</si>
  <si>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</si>
  <si>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</si>
  <si>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</si>
  <si>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</si>
  <si>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</si>
  <si>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</si>
  <si>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</si>
  <si>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</si>
  <si>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</si>
  <si>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</si>
  <si>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</si>
  <si>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</si>
  <si>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</si>
  <si>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</si>
  <si>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</si>
  <si>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</si>
  <si>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</si>
  <si>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</si>
  <si>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</si>
  <si>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</si>
  <si>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</si>
  <si>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</si>
  <si>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</si>
  <si>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</si>
  <si>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</si>
  <si>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</si>
  <si>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</si>
  <si>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</si>
  <si>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</si>
  <si>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</si>
  <si>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</si>
  <si>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</si>
  <si>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</si>
  <si>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</si>
  <si>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</si>
  <si>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</si>
  <si>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AMD 라이젠7-4세대 5800X (버미어) (정품)</t>
    <phoneticPr fontId="1" type="noConversion"/>
  </si>
  <si>
    <t>NZXT KRAKEN X73</t>
    <phoneticPr fontId="1" type="noConversion"/>
  </si>
  <si>
    <t>MSI MAG B550M 박격포</t>
    <phoneticPr fontId="1" type="noConversion"/>
  </si>
  <si>
    <t>삼성전자 DDR4-3200 (16GB)</t>
    <phoneticPr fontId="1" type="noConversion"/>
  </si>
  <si>
    <t>VGA</t>
    <phoneticPr fontId="1" type="noConversion"/>
  </si>
  <si>
    <t>GIGABYTE AORUS Xtreme 지포스 RTX 3080 D6X 10GB 제이씨현</t>
    <phoneticPr fontId="1" type="noConversion"/>
  </si>
  <si>
    <t>마이크로닉스 Classic II 850W 80PLUS GOLD 230V EU 풀모듈러</t>
    <phoneticPr fontId="1" type="noConversion"/>
  </si>
  <si>
    <t>조립(수냉 및 셋팅비)</t>
  </si>
  <si>
    <t>CASE</t>
    <phoneticPr fontId="1" type="noConversion"/>
  </si>
  <si>
    <t>darkFlash DLS480 RGB 강화유리 (블랙)</t>
    <phoneticPr fontId="1" type="noConversion"/>
  </si>
  <si>
    <t>삼성전자 970 EVO Plus M.2 NVMe (1TB)</t>
    <phoneticPr fontId="1" type="noConversion"/>
  </si>
  <si>
    <t>SSD</t>
    <phoneticPr fontId="1" type="noConversion"/>
  </si>
  <si>
    <t>GIGABYTE 지포스 RTX 3080 VISION OC D6X 10GB 제이씨현</t>
    <phoneticPr fontId="1" type="noConversion"/>
  </si>
  <si>
    <t>갤럭시 GALAX 지포스 RTX 3080 SG D6X 10GB</t>
    <phoneticPr fontId="1" type="noConversion"/>
  </si>
  <si>
    <t>RAM</t>
    <phoneticPr fontId="1" type="noConversion"/>
  </si>
  <si>
    <t>M/B</t>
    <phoneticPr fontId="1" type="noConversion"/>
  </si>
  <si>
    <t>GIGABYTE B550 AORUS ELITE 제이씨현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</si>
</sst>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G8" sqref="G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52</v>
      </c>
      <c r="B1" s="24"/>
      <c r="C1" s="33" t="s">
        <v>38</v>
      </c>
      <c r="D1" s="34"/>
      <c r="E1" s="86"/>
      <c r="F1" s="87"/>
      <c r="G1" s="87"/>
      <c r="H1" s="88"/>
    </row>
    <row r="2" spans="1:9" ht="22.5" customHeight="1">
      <c r="A2" s="16" t="s">
        <v>39</v>
      </c>
      <c r="B2" s="23"/>
      <c r="C2" s="35"/>
      <c r="D2" s="36"/>
      <c r="E2" s="89"/>
      <c r="F2" s="90"/>
      <c r="G2" s="90"/>
      <c r="H2" s="91"/>
    </row>
    <row r="3" spans="1:9" ht="22.5" customHeight="1">
      <c r="A3" s="16" t="s">
        <v>40</v>
      </c>
      <c r="B3" s="18">
        <f ca="1">TODAY()</f>
        <v>44157</v>
      </c>
      <c r="C3" s="17" t="s">
        <v>41</v>
      </c>
      <c r="D3" s="22"/>
      <c r="E3" s="89"/>
      <c r="F3" s="90"/>
      <c r="G3" s="90"/>
      <c r="H3" s="91"/>
    </row>
    <row r="4" spans="1:9" ht="22.5" customHeight="1">
      <c r="A4" s="15" t="s">
        <v>37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18</v>
      </c>
      <c r="B6" s="99"/>
      <c r="C6" s="57" t="s">
        <v>55</v>
      </c>
      <c r="D6" s="58"/>
      <c r="E6" s="3" t="s">
        <v>6</v>
      </c>
      <c r="F6" s="6">
        <v>650000</v>
      </c>
      <c r="G6" s="3">
        <v>1</v>
      </c>
      <c r="H6" s="6">
        <f>F6*G6</f>
        <v>650000</v>
      </c>
      <c r="I6" s="2"/>
    </row>
    <row r="7" spans="1:9" ht="25.5" customHeight="1">
      <c r="A7" s="100"/>
      <c r="B7" s="101"/>
      <c r="C7" s="57" t="s">
        <v>56</v>
      </c>
      <c r="D7" s="58"/>
      <c r="E7" s="27" t="s">
        <v>9</v>
      </c>
      <c r="F7" s="6">
        <v>255000</v>
      </c>
      <c r="G7" s="3">
        <v>1</v>
      </c>
      <c r="H7" s="6">
        <f t="shared" ref="H7:H19" si="0">F7*G7</f>
        <v>255000</v>
      </c>
      <c r="I7" s="2"/>
    </row>
    <row r="8" spans="1:9" ht="25.5" customHeight="1">
      <c r="A8" s="100"/>
      <c r="B8" s="101"/>
      <c r="C8" s="57" t="s">
        <v>57</v>
      </c>
      <c r="D8" s="58"/>
      <c r="E8" s="3" t="s">
        <v>7</v>
      </c>
      <c r="F8" s="6">
        <v>190000</v>
      </c>
      <c r="G8" s="3"/>
      <c r="H8" s="6">
        <f t="shared" si="0"/>
        <v>0</v>
      </c>
      <c r="I8" s="2"/>
    </row>
    <row r="9" spans="1:9" ht="25.5" customHeight="1">
      <c r="A9" s="100"/>
      <c r="B9" s="101"/>
      <c r="C9" s="57" t="s">
        <v>71</v>
      </c>
      <c r="D9" s="58"/>
      <c r="E9" s="3" t="s">
        <v>70</v>
      </c>
      <c r="F9" s="6">
        <v>240000</v>
      </c>
      <c r="G9" s="3"/>
      <c r="H9" s="6">
        <f t="shared" si="0"/>
        <v>0</v>
      </c>
      <c r="I9" s="2"/>
    </row>
    <row r="10" spans="1:9" ht="25.5" customHeight="1">
      <c r="A10" s="100"/>
      <c r="B10" s="101"/>
      <c r="C10" s="57" t="s">
        <v>58</v>
      </c>
      <c r="D10" s="58"/>
      <c r="E10" s="3" t="s">
        <v>69</v>
      </c>
      <c r="F10" s="6">
        <v>62500</v>
      </c>
      <c r="G10" s="3">
        <v>2</v>
      </c>
      <c r="H10" s="6">
        <f t="shared" si="0"/>
        <v>125000</v>
      </c>
      <c r="I10" s="2"/>
    </row>
    <row r="11" spans="1:9" ht="25.5" customHeight="1">
      <c r="A11" s="100"/>
      <c r="B11" s="101"/>
      <c r="C11" s="110" t="s">
        <v>68</v>
      </c>
      <c r="D11" s="58"/>
      <c r="E11" s="3" t="s">
        <v>59</v>
      </c>
      <c r="F11" s="6">
        <v>1080000</v>
      </c>
      <c r="G11" s="3"/>
      <c r="H11" s="6">
        <f t="shared" si="0"/>
        <v>0</v>
      </c>
      <c r="I11" s="2"/>
    </row>
    <row r="12" spans="1:9" ht="25.5" customHeight="1">
      <c r="A12" s="100"/>
      <c r="B12" s="101"/>
      <c r="C12" s="110" t="s">
        <v>67</v>
      </c>
      <c r="D12" s="58"/>
      <c r="E12" s="3" t="s">
        <v>59</v>
      </c>
      <c r="F12" s="6">
        <v>1160000</v>
      </c>
      <c r="G12" s="3"/>
      <c r="H12" s="6">
        <f t="shared" si="0"/>
        <v>0</v>
      </c>
      <c r="I12" s="2"/>
    </row>
    <row r="13" spans="1:9" ht="25.5" customHeight="1">
      <c r="A13" s="100"/>
      <c r="B13" s="101"/>
      <c r="C13" s="50" t="s">
        <v>60</v>
      </c>
      <c r="D13" s="49"/>
      <c r="E13" s="3" t="s">
        <v>59</v>
      </c>
      <c r="F13" s="6">
        <v>1350000</v>
      </c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65</v>
      </c>
      <c r="D14" s="49"/>
      <c r="E14" s="3" t="s">
        <v>66</v>
      </c>
      <c r="F14" s="6">
        <v>265000</v>
      </c>
      <c r="G14" s="3">
        <v>1</v>
      </c>
      <c r="H14" s="6">
        <f t="shared" si="0"/>
        <v>265000</v>
      </c>
      <c r="I14" s="2"/>
    </row>
    <row r="15" spans="1:9" ht="25.5" customHeight="1">
      <c r="A15" s="100"/>
      <c r="B15" s="101"/>
      <c r="C15" s="48" t="s">
        <v>64</v>
      </c>
      <c r="D15" s="49"/>
      <c r="E15" s="3" t="s">
        <v>63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5.5" customHeight="1">
      <c r="A16" s="100"/>
      <c r="B16" s="101"/>
      <c r="C16" s="48" t="s">
        <v>61</v>
      </c>
      <c r="D16" s="49"/>
      <c r="E16" s="3" t="s">
        <v>8</v>
      </c>
      <c r="F16" s="6">
        <v>145000</v>
      </c>
      <c r="G16" s="3">
        <v>1</v>
      </c>
      <c r="H16" s="6">
        <f t="shared" si="0"/>
        <v>145000</v>
      </c>
      <c r="I16" s="2"/>
    </row>
    <row r="17" spans="1:9">
      <c r="A17" s="100"/>
      <c r="B17" s="101"/>
      <c r="C17" s="21"/>
      <c r="D17" s="20" t="s">
        <v>62</v>
      </c>
      <c r="E17" s="4" t="s">
        <v>10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49</v>
      </c>
      <c r="D18" s="56"/>
      <c r="E18" s="4" t="s">
        <v>19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11</v>
      </c>
      <c r="D20" s="41"/>
      <c r="E20" s="59">
        <f>SUM(H6:H19)</f>
        <v>1585000</v>
      </c>
      <c r="F20" s="59"/>
      <c r="G20" s="30">
        <v>1</v>
      </c>
      <c r="H20" s="97" t="s">
        <v>13</v>
      </c>
      <c r="I20" s="2"/>
    </row>
    <row r="21" spans="1:9" ht="12.75" customHeight="1">
      <c r="A21" s="100"/>
      <c r="B21" s="101"/>
      <c r="C21" s="41"/>
      <c r="D21" s="41"/>
      <c r="E21" s="59">
        <f>E20*G20</f>
        <v>1585000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16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26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13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29</v>
      </c>
      <c r="B35" s="65"/>
      <c r="C35" s="78"/>
      <c r="D35" s="79"/>
      <c r="E35" s="8" t="s">
        <v>4</v>
      </c>
      <c r="F35" s="106">
        <f>SUM(E21,E33)</f>
        <v>1585000</v>
      </c>
      <c r="G35" s="106"/>
      <c r="H35" s="9" t="s">
        <v>13</v>
      </c>
      <c r="I35" s="2"/>
    </row>
    <row r="36" spans="1:9" ht="16.5" customHeight="1">
      <c r="A36" s="64" t="s">
        <v>28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14</v>
      </c>
      <c r="F36" s="104">
        <f>F35*1.1-F35</f>
        <v>158500.00000000023</v>
      </c>
      <c r="G36" s="105"/>
      <c r="H36" s="10"/>
      <c r="I36" s="2"/>
    </row>
    <row r="37" spans="1:9" ht="17.25" customHeight="1">
      <c r="A37" s="64" t="s">
        <v>24</v>
      </c>
      <c r="B37" s="65"/>
      <c r="C37" s="80"/>
      <c r="D37" s="81"/>
      <c r="E37" s="8" t="s">
        <v>23</v>
      </c>
      <c r="F37" s="60" t="s">
        <v>54</v>
      </c>
      <c r="G37" s="63"/>
      <c r="H37" s="31"/>
      <c r="I37" s="2"/>
    </row>
    <row r="38" spans="1:9" ht="19.5" customHeight="1">
      <c r="A38" s="72" t="s">
        <v>25</v>
      </c>
      <c r="B38" s="73"/>
      <c r="C38" s="82">
        <f>SUM(C35:C36)-C37</f>
        <v>0</v>
      </c>
      <c r="D38" s="83"/>
      <c r="E38" s="26" t="s">
        <v>53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15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1743500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17</v>
      </c>
      <c r="C1" t="s">
        <v>30</v>
      </c>
      <c r="D1" s="12" t="s">
        <v>32</v>
      </c>
      <c r="E1" s="28" t="s">
        <v>51</v>
      </c>
      <c r="F1" s="28"/>
    </row>
    <row r="2" spans="1:6">
      <c r="A2" t="s">
        <v>20</v>
      </c>
      <c r="B2" t="s">
        <v>13</v>
      </c>
      <c r="C2" t="s">
        <v>35</v>
      </c>
      <c r="D2" t="s">
        <v>31</v>
      </c>
    </row>
    <row r="3" spans="1:6">
      <c r="A3" t="s">
        <v>21</v>
      </c>
      <c r="B3" t="s">
        <v>27</v>
      </c>
      <c r="D3" s="14" t="s">
        <v>33</v>
      </c>
    </row>
    <row r="4" spans="1:6">
      <c r="A4" t="s">
        <v>22</v>
      </c>
      <c r="B4" s="11">
        <f>Sheet1!F35-(Sheet1!C35)</f>
        <v>1585000</v>
      </c>
    </row>
    <row r="5" spans="1:6">
      <c r="A5" t="s">
        <v>36</v>
      </c>
      <c r="B5">
        <f>B4*1.13</f>
        <v>1791049.9999999998</v>
      </c>
    </row>
    <row r="6" spans="1:6">
      <c r="A6" t="s">
        <v>34</v>
      </c>
    </row>
    <row r="7" spans="1:6">
      <c r="A7" t="s">
        <v>12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2020-11-22T01:43:26Z</dcterms:modified>
</cp:coreProperties>
</file>