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9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<sst xmlns="http://schemas.openxmlformats.org/spreadsheetml/2006/main" count="107" uniqueCount="95">
  <si>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</si>
  <si>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</si>
  <si>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</si>
  <si>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</si>
  <si>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</si>
  <si>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</si>
  <si>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</si>
  <si>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</si>
  <si>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</si>
  <si>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</si>
  <si>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</si>
  <si>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</si>
  <si>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</si>
  <si>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</si>
  <si>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</si>
  <si>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</si>
  <si>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</si>
  <si>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</si>
  <si>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</si>
  <si>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</si>
  <si>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</si>
  <si>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</si>
  <si>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</si>
  <si>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</si>
  <si>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</si>
  <si>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</si>
  <si>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</si>
  <si>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</si>
  <si>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</si>
  <si>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</si>
  <si>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</si>
  <si>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</si>
  <si>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</si>
  <si>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</si>
  <si>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</si>
  <si>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</si>
  <si>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</si>
  <si>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</si>
  <si>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</si>
  <si>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</si>
  <si>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</si>
  <si>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</si>
  <si>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</si>
  <si>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</si>
  <si>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</si>
  <si>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</si>
  <si>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</si>
  <si>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</si>
  <si>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</si>
  <si>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</si>
  <si>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</si>
  <si>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</si>
  <si>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</si>
  <si>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</si>
  <si>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</si>
  <si>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</si>
  <si>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</si>
  <si>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</si>
  <si>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</si>
  <si>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</si>
  <si>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</si>
  <si>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</si>
  <si>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</si>
  <si>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</si>
  <si>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</si>
  <si>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</si>
  <si>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</si>
  <si>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</si>
  <si>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</si>
  <si>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</si>
  <si>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</si>
  <si>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</si>
  <si>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</si>
  <si>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</si>
  <si>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MSI PRO H610M-E DDR4</t>
    <phoneticPr fontId="1" type="noConversion"/>
  </si>
  <si>
    <t>Western Digital WD Blue SN580 M.2 NVMe (500GB)</t>
    <phoneticPr fontId="1" type="noConversion"/>
  </si>
  <si>
    <t>Western Digital WD Blue 7200/64M (WD10EZEX, 1TB)</t>
    <phoneticPr fontId="1" type="noConversion"/>
  </si>
  <si>
    <t>DAVEN V200 (블랙)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</si>
  <si>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</si>
  <si>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</si>
  <si>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신한은행 최진만
110-482-539938</t>
    <phoneticPr fontId="1" type="noConversion"/>
  </si>
  <si>
    <t>무선랜</t>
    <phoneticPr fontId="1" type="noConversion"/>
  </si>
  <si>
    <t>케이블</t>
    <phoneticPr fontId="1" type="noConversion"/>
  </si>
  <si>
    <t>퀵서비스 착불</t>
    <phoneticPr fontId="1" type="noConversion"/>
  </si>
  <si>
    <t>010-3396-2569</t>
    <phoneticPr fontId="1" type="noConversion"/>
  </si>
  <si>
    <t>픽셀아트 PIXELART PAQ2710W IPS QHD 리얼 100 게이밍 화이트 무결점</t>
    <phoneticPr fontId="1" type="noConversion"/>
  </si>
  <si>
    <t>모니터</t>
    <phoneticPr fontId="1" type="noConversion"/>
  </si>
  <si>
    <t xml:space="preserve">무선랜카드 AX2000UA </t>
    <phoneticPr fontId="1" type="noConversion"/>
  </si>
  <si>
    <t>코인네트웍스 PC4 모니터6</t>
    <phoneticPr fontId="1" type="noConversion"/>
  </si>
  <si>
    <t>인텔 코어i5-12세대 12400F 6코어12쓰레드</t>
    <phoneticPr fontId="1" type="noConversion"/>
  </si>
  <si>
    <t xml:space="preserve"> 중소기업 DDR4 25600 16x2=32GB구성</t>
    <phoneticPr fontId="1" type="noConversion"/>
  </si>
  <si>
    <t>MSI 지포스 RTX 3050 벤투스 2X OC D6 6GB</t>
    <phoneticPr fontId="1" type="noConversion"/>
  </si>
  <si>
    <t xml:space="preserve">DVI TO HDMI 케이블 고급으로 3m </t>
    <phoneticPr fontId="1" type="noConversion"/>
  </si>
  <si>
    <t>MSI 지포스 GT1030 에어로 ITX OC D4 2GB</t>
    <phoneticPr fontId="1" type="noConversion"/>
  </si>
  <si>
    <t>VGA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</si>
</sst>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7" borderId="2" xfId="0" applyNumberFormat="1" applyFont="1" applyFill="1" applyBorder="1" applyAlignment="1">
      <alignment horizontal="center" vertical="center"/>
    </xf>
    <xf numFmtId="176" fontId="2" fillId="7" borderId="14" xfId="0" applyNumberFormat="1" applyFont="1" applyFill="1" applyBorder="1" applyAlignment="1">
      <alignment horizontal="center" vertical="center"/>
    </xf>
    <xf numFmtId="176" fontId="2" fillId="7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88</v>
      </c>
      <c r="C1" s="118" t="s">
        <v>60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 t="s">
        <v>84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45692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59</v>
      </c>
      <c r="B6" s="105"/>
      <c r="C6" s="64" t="s">
        <v>89</v>
      </c>
      <c r="D6" s="65"/>
      <c r="E6" s="3" t="s">
        <v>6</v>
      </c>
      <c r="F6" s="6">
        <v>178000</v>
      </c>
      <c r="G6" s="3">
        <v>4</v>
      </c>
      <c r="H6" s="6">
        <f>F6*G6</f>
        <v>712000</v>
      </c>
      <c r="I6" s="2"/>
    </row>
    <row r="7" spans="1:9" ht="24" customHeight="1">
      <c r="A7" s="106"/>
      <c r="B7" s="107"/>
      <c r="C7" s="64" t="s">
        <v>79</v>
      </c>
      <c r="D7" s="65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74</v>
      </c>
      <c r="D8" s="67"/>
      <c r="E8" s="3" t="s">
        <v>7</v>
      </c>
      <c r="F8" s="6">
        <v>93000</v>
      </c>
      <c r="G8" s="3">
        <v>4</v>
      </c>
      <c r="H8" s="6">
        <f t="shared" si="0"/>
        <v>372000</v>
      </c>
      <c r="I8" s="2"/>
    </row>
    <row r="9" spans="1:9" ht="37.5" customHeight="1">
      <c r="A9" s="106"/>
      <c r="B9" s="107"/>
      <c r="C9" s="64" t="s">
        <v>90</v>
      </c>
      <c r="D9" s="65"/>
      <c r="E9" s="3" t="s">
        <v>8</v>
      </c>
      <c r="F9" s="6">
        <v>35000</v>
      </c>
      <c r="G9" s="3">
        <v>6</v>
      </c>
      <c r="H9" s="6">
        <f t="shared" si="0"/>
        <v>210000</v>
      </c>
      <c r="I9" s="2"/>
    </row>
    <row r="10" spans="1:9" ht="24" customHeight="1">
      <c r="A10" s="106"/>
      <c r="B10" s="107"/>
      <c r="C10" s="64" t="s">
        <v>91</v>
      </c>
      <c r="D10" s="65"/>
      <c r="E10" s="3" t="s">
        <v>9</v>
      </c>
      <c r="F10" s="6">
        <v>280000</v>
      </c>
      <c r="G10" s="3">
        <v>2</v>
      </c>
      <c r="H10" s="6">
        <f t="shared" si="0"/>
        <v>560000</v>
      </c>
      <c r="I10" s="2"/>
    </row>
    <row r="11" spans="1:9" ht="24" customHeight="1">
      <c r="A11" s="106"/>
      <c r="B11" s="107"/>
      <c r="C11" s="131" t="s">
        <v>93</v>
      </c>
      <c r="D11" s="132"/>
      <c r="E11" s="3" t="s">
        <v>94</v>
      </c>
      <c r="F11" s="6">
        <v>105000</v>
      </c>
      <c r="G11" s="3">
        <v>2</v>
      </c>
      <c r="H11" s="6">
        <f t="shared" si="0"/>
        <v>210000</v>
      </c>
      <c r="I11" s="2"/>
    </row>
    <row r="12" spans="1:9" ht="24" customHeight="1">
      <c r="A12" s="106"/>
      <c r="B12" s="107"/>
      <c r="C12" s="133" t="s">
        <v>75</v>
      </c>
      <c r="D12" s="132"/>
      <c r="E12" s="3" t="s">
        <v>10</v>
      </c>
      <c r="F12" s="6">
        <v>55000</v>
      </c>
      <c r="G12" s="3">
        <v>4</v>
      </c>
      <c r="H12" s="6">
        <f t="shared" si="0"/>
        <v>220000</v>
      </c>
      <c r="I12" s="2"/>
    </row>
    <row r="13" spans="1:9" ht="31.5" customHeight="1">
      <c r="A13" s="106"/>
      <c r="B13" s="107"/>
      <c r="C13" s="95" t="s">
        <v>76</v>
      </c>
      <c r="D13" s="96"/>
      <c r="E13" s="3" t="s">
        <v>63</v>
      </c>
      <c r="F13" s="6">
        <v>80000</v>
      </c>
      <c r="G13" s="3">
        <v>4</v>
      </c>
      <c r="H13" s="6">
        <f t="shared" si="0"/>
        <v>320000</v>
      </c>
      <c r="I13" s="2"/>
    </row>
    <row r="14" spans="1:9" ht="29.25" customHeight="1">
      <c r="A14" s="106"/>
      <c r="B14" s="107"/>
      <c r="C14" s="95" t="s">
        <v>77</v>
      </c>
      <c r="D14" s="96"/>
      <c r="E14" s="3" t="s">
        <v>64</v>
      </c>
      <c r="F14" s="6">
        <v>22000</v>
      </c>
      <c r="G14" s="3">
        <v>4</v>
      </c>
      <c r="H14" s="6">
        <f t="shared" si="0"/>
        <v>88000</v>
      </c>
      <c r="I14" s="2"/>
    </row>
    <row r="15" spans="1:9" ht="24" customHeight="1">
      <c r="A15" s="106"/>
      <c r="B15" s="107"/>
      <c r="C15" s="95" t="s">
        <v>78</v>
      </c>
      <c r="D15" s="96"/>
      <c r="E15" s="3" t="s">
        <v>65</v>
      </c>
      <c r="F15" s="6">
        <v>32000</v>
      </c>
      <c r="G15" s="3">
        <v>4</v>
      </c>
      <c r="H15" s="6">
        <f t="shared" si="0"/>
        <v>128000</v>
      </c>
      <c r="I15" s="2"/>
    </row>
    <row r="16" spans="1:9" ht="24" customHeight="1">
      <c r="A16" s="106"/>
      <c r="B16" s="107"/>
      <c r="C16" s="127"/>
      <c r="D16" s="128"/>
      <c r="E16" s="3" t="s">
        <v>66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68</v>
      </c>
      <c r="D17" s="115"/>
      <c r="E17" s="4" t="s">
        <v>67</v>
      </c>
      <c r="F17" s="7">
        <v>80000</v>
      </c>
      <c r="G17" s="4">
        <v>4</v>
      </c>
      <c r="H17" s="6">
        <f t="shared" si="0"/>
        <v>320000</v>
      </c>
      <c r="I17" s="2"/>
    </row>
    <row r="18" spans="1:9">
      <c r="A18" s="106"/>
      <c r="B18" s="107"/>
      <c r="C18" s="114" t="s">
        <v>72</v>
      </c>
      <c r="D18" s="115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69</v>
      </c>
      <c r="D19" s="130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62</v>
      </c>
      <c r="B21" s="109"/>
      <c r="C21" s="124" t="s">
        <v>12</v>
      </c>
      <c r="D21" s="124"/>
      <c r="E21" s="99">
        <f>SUM(H6:H20)</f>
        <v>3140000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3140000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87</v>
      </c>
      <c r="D25" s="96"/>
      <c r="E25" s="5" t="s">
        <v>81</v>
      </c>
      <c r="F25" s="6">
        <v>25000</v>
      </c>
      <c r="G25" s="3">
        <v>4</v>
      </c>
      <c r="H25" s="6">
        <f>F25*G25</f>
        <v>100000</v>
      </c>
      <c r="I25" s="2"/>
    </row>
    <row r="26" spans="1:9" ht="25.15" hidden="1" customHeight="1">
      <c r="A26" s="77" t="s">
        <v>73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 hidden="1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 t="s">
        <v>92</v>
      </c>
      <c r="D28" s="116"/>
      <c r="E28" s="5" t="s">
        <v>82</v>
      </c>
      <c r="F28" s="6">
        <v>0</v>
      </c>
      <c r="G28" s="3">
        <v>4</v>
      </c>
      <c r="H28" s="6">
        <f t="shared" si="1"/>
        <v>0</v>
      </c>
      <c r="I28" s="2"/>
    </row>
    <row r="29" spans="1:9" ht="30" customHeight="1">
      <c r="A29" s="79"/>
      <c r="B29" s="80"/>
      <c r="C29" s="116" t="s">
        <v>85</v>
      </c>
      <c r="D29" s="116"/>
      <c r="E29" s="5" t="s">
        <v>86</v>
      </c>
      <c r="F29" s="6">
        <v>155000</v>
      </c>
      <c r="G29" s="3">
        <v>6</v>
      </c>
      <c r="H29" s="6">
        <f t="shared" si="1"/>
        <v>930000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 t="s">
        <v>83</v>
      </c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1030000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4170000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417000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58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61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4587000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 t="s">
        <v>80</v>
      </c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53</v>
      </c>
      <c r="B3" s="54"/>
      <c r="C3" s="54"/>
      <c r="E3" t="s">
        <v>46</v>
      </c>
      <c r="F3">
        <f>Sheet1!F36</f>
        <v>4170000</v>
      </c>
    </row>
    <row r="4" spans="1:7">
      <c r="A4" t="s">
        <v>52</v>
      </c>
      <c r="B4" s="30" t="s">
        <v>50</v>
      </c>
      <c r="C4" s="32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33">
        <f>(F3-C4)*C5</f>
        <v>4037000.0000000005</v>
      </c>
      <c r="D6" t="s">
        <v>49</v>
      </c>
    </row>
    <row r="8" spans="1:7">
      <c r="A8" s="54" t="s">
        <v>54</v>
      </c>
      <c r="B8" s="54"/>
      <c r="C8" s="54"/>
    </row>
    <row r="9" spans="1:7">
      <c r="A9" t="s">
        <v>52</v>
      </c>
      <c r="B9" s="31" t="s">
        <v>51</v>
      </c>
      <c r="C9" s="34"/>
      <c r="D9" t="s">
        <v>47</v>
      </c>
      <c r="G9" s="33">
        <f>((F3*C10)-C9)/C10</f>
        <v>4169999.9999999995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33">
        <f>ROUND(G9,-3)</f>
        <v>4170000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57</v>
      </c>
      <c r="D2" t="s">
        <v>29</v>
      </c>
    </row>
    <row r="3" spans="1:5">
      <c r="A3" t="s">
        <v>19</v>
      </c>
      <c r="B3" t="s">
        <v>25</v>
      </c>
      <c r="C3" s="20" t="s">
        <v>56</v>
      </c>
      <c r="D3" s="13" t="s">
        <v>31</v>
      </c>
    </row>
    <row r="4" spans="1:5">
      <c r="A4" t="s">
        <v>20</v>
      </c>
      <c r="B4" s="11">
        <f>Sheet1!F36-(Sheet1!C36)</f>
        <v>4170000</v>
      </c>
    </row>
    <row r="5" spans="1:5">
      <c r="A5" t="s">
        <v>55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2025-02-03T09:41:26Z</cp:lastPrinted>
  <dcterms:created xsi:type="dcterms:W3CDTF">2019-03-28T03:58:09Z</dcterms:created>
  <dcterms:modified xsi:type="dcterms:W3CDTF">2025-02-04T01:56:08Z</dcterms:modified>
</cp:coreProperties>
</file>