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3" documentId="8_{4D033479-871D-4B8E-95E9-9F0ACA2292CC}" xr6:coauthVersionLast="47" xr6:coauthVersionMax="47" xr10:uidLastSave="{5467FBB9-C42C-4E74-A4DD-FC0D091EA9E6}"/>
  <bookViews>
    <workbookView xWindow="5235" yWindow="600" windowWidth="21600" windowHeight="1143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B3" i="1"/>
  <c r="H18" i="1" l="1"/>
  <c r="H19" i="1"/>
  <c r="H32" i="1" l="1"/>
  <c r="A25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8" i="1" l="1"/>
  <c r="F39" i="1"/>
  <c r="F36" i="1"/>
</calcChain>
</file>

<file path=xl/sharedStrings.xml><?xml version="1.0" encoding="utf-8"?>
<sst xmlns="http://schemas.openxmlformats.org/spreadsheetml/2006/main" count="88" uniqueCount="78">
  <si>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</si>
  <si>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</si>
  <si>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</si>
  <si>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</si>
  <si>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</si>
  <si>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</si>
  <si>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</si>
  <si>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</si>
  <si>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</si>
  <si>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</si>
  <si>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</si>
  <si>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</si>
  <si>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</si>
  <si>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</si>
  <si>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</si>
  <si>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</si>
  <si>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</si>
  <si>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</si>
  <si>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</si>
  <si>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</si>
  <si>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</si>
  <si>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</si>
  <si>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</si>
  <si>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</si>
  <si>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</si>
  <si>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</si>
  <si>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</si>
  <si>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</si>
  <si>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</si>
  <si>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</si>
  <si>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</si>
  <si>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</si>
  <si>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</si>
  <si>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</si>
  <si>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</si>
  <si>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</si>
  <si>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</si>
  <si>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</si>
  <si>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</si>
  <si>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</si>
  <si>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</si>
  <si>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</si>
  <si>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</si>
  <si>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</si>
  <si>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</si>
  <si>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</si>
  <si>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</si>
  <si>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</si>
  <si>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</si>
  <si>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</si>
  <si>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</si>
  <si>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</si>
  <si>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</si>
  <si>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</si>
  <si>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</si>
  <si>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</si>
  <si>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</si>
  <si>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</si>
  <si>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</si>
  <si>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</si>
  <si>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</si>
  <si>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</si>
  <si>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</si>
  <si>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</si>
  <si>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인텔 코어i7-12세대 12700F (엘더레이크)</t>
    <phoneticPr fontId="1" type="noConversion"/>
  </si>
  <si>
    <t>GIGABYTE B660M DS3H D4</t>
    <phoneticPr fontId="1" type="noConversion"/>
  </si>
  <si>
    <t>삼성전자 DDR4-3200 (16GB)</t>
    <phoneticPr fontId="1" type="noConversion"/>
  </si>
  <si>
    <t>SK하이닉스 Gold P31 M.2 NVMe (1TB)</t>
    <phoneticPr fontId="1" type="noConversion"/>
  </si>
  <si>
    <t>Seagate BarraCuda 7200/256M (ST2000DM008, 2TB)</t>
    <phoneticPr fontId="1" type="noConversion"/>
  </si>
  <si>
    <t>앱코 NCORE 커넬 강화유리</t>
    <phoneticPr fontId="1" type="noConversion"/>
  </si>
  <si>
    <t>마이크로닉스 Classic II 풀체인지 600W 80PLUS 230V EU</t>
    <phoneticPr fontId="1" type="noConversion"/>
  </si>
  <si>
    <t>인텔 정품쿨러</t>
    <phoneticPr fontId="1" type="noConversion"/>
  </si>
  <si>
    <t>ASUS DUAL 라데온 RX 6500 XT O4G OC D6 4GB 대원CTS</t>
    <phoneticPr fontId="1" type="noConversion"/>
  </si>
  <si>
    <t>코스니크</t>
    <phoneticPr fontId="1" type="noConversion"/>
  </si>
  <si>
    <t>게이밍 장패드 2EA</t>
    <phoneticPr fontId="1" type="noConversion"/>
  </si>
  <si>
    <t>마우스패드</t>
    <phoneticPr fontId="1" type="noConversion"/>
  </si>
  <si>
    <t>큐닉스 합본셋트</t>
    <phoneticPr fontId="1" type="noConversion"/>
  </si>
  <si>
    <t>키보드셋트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</si>
</sst>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9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70" workbookViewId="0">
      <selection activeCell="G26" sqref="G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73</v>
      </c>
      <c r="C1" s="44" t="s">
        <v>60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44606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61</v>
      </c>
      <c r="B6" s="35"/>
      <c r="C6" s="115" t="s">
        <v>64</v>
      </c>
      <c r="D6" s="62"/>
      <c r="E6" s="3" t="s">
        <v>6</v>
      </c>
      <c r="F6" s="6">
        <v>407000</v>
      </c>
      <c r="G6" s="3">
        <v>1</v>
      </c>
      <c r="H6" s="6">
        <f>F6*G6</f>
        <v>407000</v>
      </c>
      <c r="I6" s="2"/>
    </row>
    <row r="7" spans="1:9" ht="24" customHeight="1">
      <c r="A7" s="36"/>
      <c r="B7" s="37"/>
      <c r="C7" s="61" t="s">
        <v>71</v>
      </c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6" t="s">
        <v>65</v>
      </c>
      <c r="D8" s="117"/>
      <c r="E8" s="3" t="s">
        <v>7</v>
      </c>
      <c r="F8" s="6">
        <v>169000</v>
      </c>
      <c r="G8" s="3">
        <v>1</v>
      </c>
      <c r="H8" s="6">
        <f t="shared" si="0"/>
        <v>169000</v>
      </c>
      <c r="I8" s="2"/>
    </row>
    <row r="9" spans="1:9" ht="37.5" customHeight="1">
      <c r="A9" s="36"/>
      <c r="B9" s="37"/>
      <c r="C9" s="61" t="s">
        <v>66</v>
      </c>
      <c r="D9" s="62"/>
      <c r="E9" s="3" t="s">
        <v>8</v>
      </c>
      <c r="F9" s="6">
        <v>85000</v>
      </c>
      <c r="G9" s="3">
        <v>2</v>
      </c>
      <c r="H9" s="6">
        <f t="shared" si="0"/>
        <v>170000</v>
      </c>
      <c r="I9" s="2"/>
    </row>
    <row r="10" spans="1:9" ht="24" customHeight="1">
      <c r="A10" s="36"/>
      <c r="B10" s="37"/>
      <c r="C10" s="61" t="s">
        <v>72</v>
      </c>
      <c r="D10" s="62"/>
      <c r="E10" s="3" t="s">
        <v>9</v>
      </c>
      <c r="F10" s="6">
        <v>358000</v>
      </c>
      <c r="G10" s="3">
        <v>1</v>
      </c>
      <c r="H10" s="6">
        <f t="shared" si="0"/>
        <v>358000</v>
      </c>
      <c r="I10" s="2"/>
    </row>
    <row r="11" spans="1:9" ht="34.5" customHeight="1">
      <c r="A11" s="36"/>
      <c r="B11" s="37"/>
      <c r="C11" s="63" t="s">
        <v>67</v>
      </c>
      <c r="D11" s="64"/>
      <c r="E11" s="3" t="s">
        <v>10</v>
      </c>
      <c r="F11" s="6">
        <v>182000</v>
      </c>
      <c r="G11" s="3">
        <v>1</v>
      </c>
      <c r="H11" s="6">
        <f t="shared" si="0"/>
        <v>182000</v>
      </c>
      <c r="I11" s="2"/>
    </row>
    <row r="12" spans="1:9" ht="24" customHeight="1">
      <c r="A12" s="36"/>
      <c r="B12" s="37"/>
      <c r="C12" s="61" t="s">
        <v>68</v>
      </c>
      <c r="D12" s="62"/>
      <c r="E12" s="3" t="s">
        <v>11</v>
      </c>
      <c r="F12" s="6">
        <v>63000</v>
      </c>
      <c r="G12" s="3">
        <v>1</v>
      </c>
      <c r="H12" s="6">
        <f t="shared" si="0"/>
        <v>63000</v>
      </c>
      <c r="I12" s="2"/>
    </row>
    <row r="13" spans="1:9" ht="24" customHeight="1">
      <c r="A13" s="36"/>
      <c r="B13" s="37"/>
      <c r="C13" s="55" t="s">
        <v>59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69</v>
      </c>
      <c r="D14" s="56"/>
      <c r="E14" s="3" t="s">
        <v>13</v>
      </c>
      <c r="F14" s="6">
        <v>27000</v>
      </c>
      <c r="G14" s="3">
        <v>1</v>
      </c>
      <c r="H14" s="6">
        <f t="shared" si="0"/>
        <v>27000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14</v>
      </c>
      <c r="F15" s="6">
        <v>58000</v>
      </c>
      <c r="G15" s="3">
        <v>1</v>
      </c>
      <c r="H15" s="6">
        <f t="shared" si="0"/>
        <v>58000</v>
      </c>
      <c r="I15" s="2"/>
    </row>
    <row r="16" spans="1:9" ht="24" customHeight="1">
      <c r="A16" s="36"/>
      <c r="B16" s="37"/>
      <c r="C16" s="57" t="s">
        <v>59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62</v>
      </c>
      <c r="B20" s="39"/>
      <c r="C20" s="52" t="s">
        <v>18</v>
      </c>
      <c r="D20" s="52"/>
      <c r="E20" s="67">
        <f>SUM(H6:H19)</f>
        <v>1494000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1494000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74</v>
      </c>
      <c r="D24" s="56"/>
      <c r="E24" s="5" t="s">
        <v>75</v>
      </c>
      <c r="F24" s="6">
        <v>0</v>
      </c>
      <c r="G24" s="3">
        <v>2</v>
      </c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76</v>
      </c>
      <c r="D25" s="56"/>
      <c r="E25" s="33" t="s">
        <v>77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20">
        <f>SUM(E21,E33)</f>
        <v>1494000</v>
      </c>
      <c r="G35" s="120"/>
      <c r="H35" s="9" t="s">
        <v>20</v>
      </c>
      <c r="I35" s="2"/>
    </row>
    <row r="36" spans="1:9" ht="16.5" customHeight="1">
      <c r="A36" s="74" t="s">
        <v>34</v>
      </c>
      <c r="B36" s="75"/>
      <c r="C36" s="86"/>
      <c r="D36" s="87"/>
      <c r="E36" s="8" t="s">
        <v>21</v>
      </c>
      <c r="F36" s="118">
        <f>F35*1.1-F35</f>
        <v>149400.00000000023</v>
      </c>
      <c r="G36" s="119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63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2"/>
      <c r="G38" s="123"/>
      <c r="H38" s="124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1">
        <f>IF(F37="현금(이체X)",F35,IF(F37="카드",ROUND(Sheet2!B5,-4),IF(F37="이체 및 현금영수증",F35+F35*10%,IF(F37="이체 및 세금계산서",F35+F35*10%,IF(F37="이체 및 세금계산서",F35+F35*10%,)))))-F38</f>
        <v>1643400</v>
      </c>
      <c r="G39" s="121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2" sqref="E12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1494000</v>
      </c>
    </row>
    <row r="5" spans="1:6">
      <c r="A5" t="s">
        <v>42</v>
      </c>
      <c r="B5">
        <f>B4*1.13</f>
        <v>1688219.9999999998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2022-02-11T09:08:47Z</cp:lastPrinted>
  <dcterms:created xsi:type="dcterms:W3CDTF">2019-03-28T03:58:09Z</dcterms:created>
  <dcterms:modified xsi:type="dcterms:W3CDTF">2022-02-14T07:28:00Z</dcterms:modified>
</cp:coreProperties>
</file>