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CBDC91EB-9AFA-4977-9334-72E8AE373BC7}" xr6:coauthVersionLast="47" xr6:coauthVersionMax="47" xr10:uidLastSave="{598CA4C2-3C88-4C89-95A7-06BF17489DA3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C33" i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<sst xmlns="http://schemas.openxmlformats.org/spreadsheetml/2006/main" count="106" uniqueCount="83">
  <si>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</si>
  <si>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</si>
  <si>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</si>
  <si>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</si>
  <si>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</si>
  <si>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</si>
  <si>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</si>
  <si>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</si>
  <si>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</si>
  <si>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</si>
  <si>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</si>
  <si>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</si>
  <si>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</si>
  <si>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</si>
  <si>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</si>
  <si>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</si>
  <si>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</si>
  <si>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</si>
  <si>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</si>
  <si>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</si>
  <si>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</si>
  <si>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</si>
  <si>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</si>
  <si>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</si>
  <si>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</si>
  <si>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</si>
  <si>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</si>
  <si>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</si>
  <si>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</si>
  <si>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</si>
  <si>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</si>
  <si>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</si>
  <si>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</si>
  <si>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</si>
  <si>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</si>
  <si>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</si>
  <si>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</si>
  <si>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</si>
  <si>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</si>
  <si>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</si>
  <si>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</si>
  <si>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</si>
  <si>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</si>
  <si>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</si>
  <si>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</si>
  <si>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</si>
  <si>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</si>
  <si>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</si>
  <si>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</si>
  <si>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</si>
  <si>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</si>
  <si>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</si>
  <si>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</si>
  <si>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</si>
  <si>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</si>
  <si>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</si>
  <si>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</si>
  <si>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</si>
  <si>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</si>
  <si>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</si>
  <si>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</si>
  <si>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</si>
  <si>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</si>
  <si>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</si>
  <si>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</si>
  <si>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</si>
  <si>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</si>
  <si>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</si>
  <si>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</si>
  <si>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</si>
  <si>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</si>
  <si>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</si>
  <si>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</si>
  <si>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</si>
  <si>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</si>
  <si>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 xml:space="preserve">인텔 I3 7100 </t>
    <phoneticPr fontId="1" type="noConversion"/>
  </si>
  <si>
    <t>추가공임</t>
    <phoneticPr fontId="1" type="noConversion"/>
  </si>
  <si>
    <t>재조립 및 윈도우 셋팅</t>
    <phoneticPr fontId="1" type="noConversion"/>
  </si>
  <si>
    <t>(삼성PC)240G SSD 마이크론</t>
    <phoneticPr fontId="1" type="noConversion"/>
  </si>
  <si>
    <t>(기존 조립PC) 가성비 NO.2</t>
    <phoneticPr fontId="1" type="noConversion"/>
  </si>
  <si>
    <t>차성수</t>
    <phoneticPr fontId="1" type="noConversion"/>
  </si>
  <si>
    <t>010-6437-8018</t>
    <phoneticPr fontId="1" type="noConversion"/>
  </si>
  <si>
    <t>선결제 잔금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</si>
</sst>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6" fontId="2" fillId="0" borderId="0" xfId="0" applyNumberFormat="1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showWhiteSpace="0" view="pageLayout" topLeftCell="A19" zoomScaleNormal="100" zoomScaleSheetLayoutView="100" workbookViewId="0">
      <selection activeCell="D44" sqref="D4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80</v>
      </c>
      <c r="C1" s="112" t="s">
        <v>73</v>
      </c>
      <c r="D1" s="113"/>
      <c r="E1" s="46"/>
      <c r="F1" s="47"/>
      <c r="G1" s="47"/>
      <c r="H1" s="48"/>
    </row>
    <row r="2" spans="1:9" ht="22.5" customHeight="1">
      <c r="A2" s="15" t="s">
        <v>38</v>
      </c>
      <c r="B2" s="29" t="s">
        <v>81</v>
      </c>
      <c r="C2" s="114"/>
      <c r="D2" s="115"/>
      <c r="E2" s="49"/>
      <c r="F2" s="50"/>
      <c r="G2" s="50"/>
      <c r="H2" s="51"/>
    </row>
    <row r="3" spans="1:9" ht="22.5" customHeight="1">
      <c r="A3" s="15" t="s">
        <v>39</v>
      </c>
      <c r="B3" s="16">
        <f ca="1">TODAY()</f>
        <v>44876</v>
      </c>
      <c r="C3" s="15" t="s">
        <v>40</v>
      </c>
      <c r="D3" s="18"/>
      <c r="E3" s="49"/>
      <c r="F3" s="50"/>
      <c r="G3" s="50"/>
      <c r="H3" s="51"/>
    </row>
    <row r="4" spans="1:9" ht="22.5" customHeight="1">
      <c r="A4" s="14" t="s">
        <v>37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50</v>
      </c>
      <c r="B6" s="102"/>
      <c r="C6" s="60" t="s">
        <v>75</v>
      </c>
      <c r="D6" s="61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3"/>
      <c r="B7" s="104"/>
      <c r="C7" s="60" t="s">
        <v>57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57</v>
      </c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60" t="s">
        <v>57</v>
      </c>
      <c r="D9" s="61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57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78</v>
      </c>
      <c r="D12" s="61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3"/>
      <c r="B13" s="104"/>
      <c r="C13" s="91" t="s">
        <v>57</v>
      </c>
      <c r="D13" s="92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79</v>
      </c>
      <c r="D14" s="92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91" t="s">
        <v>57</v>
      </c>
      <c r="D15" s="92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16</v>
      </c>
      <c r="D17" s="95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48</v>
      </c>
      <c r="D18" s="12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 t="s">
        <v>77</v>
      </c>
      <c r="D19" s="120"/>
      <c r="E19" s="4" t="s">
        <v>76</v>
      </c>
      <c r="F19" s="7">
        <v>60000</v>
      </c>
      <c r="G19" s="4">
        <v>1</v>
      </c>
      <c r="H19" s="6">
        <f t="shared" si="0"/>
        <v>60000</v>
      </c>
      <c r="I19" s="2"/>
    </row>
    <row r="20" spans="1:9" ht="12.75" customHeight="1">
      <c r="A20" s="105" t="s">
        <v>51</v>
      </c>
      <c r="B20" s="106"/>
      <c r="C20" s="118" t="s">
        <v>15</v>
      </c>
      <c r="D20" s="118"/>
      <c r="E20" s="96">
        <f>SUM(H6:H19)</f>
        <v>285000</v>
      </c>
      <c r="F20" s="96"/>
      <c r="G20" s="24">
        <v>1</v>
      </c>
      <c r="H20" s="57" t="s">
        <v>17</v>
      </c>
      <c r="I20" s="2"/>
    </row>
    <row r="21" spans="1:9" ht="12.75" customHeight="1">
      <c r="A21" s="107"/>
      <c r="B21" s="108"/>
      <c r="C21" s="118"/>
      <c r="D21" s="118"/>
      <c r="E21" s="96">
        <f>E20*G20</f>
        <v>285000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20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3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74</v>
      </c>
      <c r="B25" s="74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28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17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31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285000</v>
      </c>
      <c r="G35" s="66"/>
      <c r="H35" s="9" t="s">
        <v>17</v>
      </c>
      <c r="I35" s="2"/>
    </row>
    <row r="36" spans="1:9" ht="16.5" customHeight="1">
      <c r="A36" s="71" t="s">
        <v>30</v>
      </c>
      <c r="B36" s="72"/>
      <c r="C36" s="81" t="b">
        <f>IF(F37="카드+현금",Sheet3!C9,IF(F37="현금+카드",Sheet3!C6))</f>
        <v>0</v>
      </c>
      <c r="D36" s="82"/>
      <c r="E36" s="8" t="s">
        <v>18</v>
      </c>
      <c r="F36" s="64">
        <f>F35*1.1-F35</f>
        <v>28500</v>
      </c>
      <c r="G36" s="65"/>
      <c r="H36" s="10"/>
      <c r="I36" s="2"/>
    </row>
    <row r="37" spans="1:9" ht="17.25" customHeight="1">
      <c r="A37" s="71" t="s">
        <v>26</v>
      </c>
      <c r="B37" s="72"/>
      <c r="C37" s="40"/>
      <c r="D37" s="41"/>
      <c r="E37" s="8" t="s">
        <v>25</v>
      </c>
      <c r="F37" s="79" t="s">
        <v>58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27</v>
      </c>
      <c r="B38" s="37"/>
      <c r="C38" s="42">
        <f>SUM(C35:C36)-C37</f>
        <v>0</v>
      </c>
      <c r="D38" s="43"/>
      <c r="E38" s="21" t="s">
        <v>26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19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313500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56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53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 t="s">
        <v>82</v>
      </c>
      <c r="F44" s="128">
        <f>660000-F39</f>
        <v>346500</v>
      </c>
      <c r="G44" s="2"/>
      <c r="H44" s="2"/>
      <c r="I44" s="2"/>
    </row>
    <row r="45" spans="1:9">
      <c r="E45" s="50"/>
      <c r="F45" s="50"/>
      <c r="G45" s="50"/>
      <c r="H45" s="50"/>
    </row>
  </sheetData>
  <sheetProtection formatCells="0" selectLockedCells="1" selectUnlockedCells="1"/>
  <mergeCells count="54">
    <mergeCell ref="E45:H45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68</v>
      </c>
      <c r="B3" s="50"/>
      <c r="C3" s="50"/>
      <c r="E3" t="s">
        <v>61</v>
      </c>
      <c r="F3">
        <f>Sheet1!F35</f>
        <v>285000</v>
      </c>
    </row>
    <row r="4" spans="1:7">
      <c r="A4" t="s">
        <v>67</v>
      </c>
      <c r="B4" s="30" t="s">
        <v>65</v>
      </c>
      <c r="C4" s="32"/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313500</v>
      </c>
      <c r="D6" t="s">
        <v>64</v>
      </c>
    </row>
    <row r="8" spans="1:7">
      <c r="A8" s="50" t="s">
        <v>69</v>
      </c>
      <c r="B8" s="50"/>
      <c r="C8" s="50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285000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285000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285000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2022-11-11T08:56:13Z</cp:lastPrinted>
  <dcterms:created xsi:type="dcterms:W3CDTF">2019-03-28T03:58:09Z</dcterms:created>
  <dcterms:modified xsi:type="dcterms:W3CDTF">2022-11-11T09:00:24Z</dcterms:modified>
</cp:coreProperties>
</file>