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<sst xmlns="http://schemas.openxmlformats.org/spreadsheetml/2006/main" count="85" uniqueCount="77">
  <si>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</si>
  <si>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</si>
  <si>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</si>
  <si>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</si>
  <si>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</si>
  <si>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</si>
  <si>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</si>
  <si>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</si>
  <si>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</si>
  <si>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</si>
  <si>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</si>
  <si>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</si>
  <si>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</si>
  <si>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</si>
  <si>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</si>
  <si>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</si>
  <si>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</si>
  <si>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</si>
  <si>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</si>
  <si>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</si>
  <si>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</si>
  <si>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</si>
  <si>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</si>
  <si>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</si>
  <si>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</si>
  <si>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</si>
  <si>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</si>
  <si>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</si>
  <si>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</si>
  <si>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</si>
  <si>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</si>
  <si>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</si>
  <si>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</si>
  <si>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</si>
  <si>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</si>
  <si>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</si>
  <si>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</si>
  <si>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</si>
  <si>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</si>
  <si>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</si>
  <si>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</si>
  <si>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</si>
  <si>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</si>
  <si>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</si>
  <si>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</si>
  <si>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</si>
  <si>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</si>
  <si>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</si>
  <si>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</si>
  <si>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</si>
  <si>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</si>
  <si>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</si>
  <si>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</si>
  <si>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</si>
  <si>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</si>
  <si>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(정품)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</si>
  <si>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</si>
  <si>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</si>
  <si>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</si>
  <si>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</si>
  <si>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</si>
  <si>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</si>
  <si>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</si>
  <si>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</si>
  <si>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</si>
  <si>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AMD 라이젠7-4세대 5800X (버미어) (정품)</t>
    <phoneticPr fontId="1" type="noConversion"/>
  </si>
  <si>
    <t>DEEPCOOL AS500</t>
    <phoneticPr fontId="1" type="noConversion"/>
  </si>
  <si>
    <t>ASRock B450M 스틸레전드</t>
    <phoneticPr fontId="1" type="noConversion"/>
  </si>
  <si>
    <t>삼성전자 DDR4-3200 (16GB)</t>
    <phoneticPr fontId="1" type="noConversion"/>
  </si>
  <si>
    <t>MSI 지포스 RTX 3060 Ti 벤투스 2X OC D6 8GB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</si>
  <si>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</si>
  <si>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</si>
  <si>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</si>
  <si>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</si>
  <si>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모니터</t>
    <phoneticPr fontId="1" type="noConversion"/>
  </si>
  <si>
    <t>삼성전자 U32J590</t>
    <phoneticPr fontId="1" type="noConversion"/>
  </si>
  <si>
    <t>지경희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</si>
</sst>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48</v>
      </c>
      <c r="B1" s="23" t="s">
        <v>76</v>
      </c>
      <c r="C1" s="44" t="s">
        <v>51</v>
      </c>
      <c r="D1" s="45"/>
      <c r="E1" s="103"/>
      <c r="F1" s="104"/>
      <c r="G1" s="104"/>
      <c r="H1" s="105"/>
    </row>
    <row r="2" spans="1:9" ht="22.5" customHeight="1">
      <c r="A2" s="15" t="s">
        <v>34</v>
      </c>
      <c r="B2" s="22">
        <v>1041939204</v>
      </c>
      <c r="C2" s="46"/>
      <c r="D2" s="47"/>
      <c r="E2" s="106"/>
      <c r="F2" s="107"/>
      <c r="G2" s="107"/>
      <c r="H2" s="108"/>
    </row>
    <row r="3" spans="1:9" ht="22.5" customHeight="1">
      <c r="A3" s="15" t="s">
        <v>35</v>
      </c>
      <c r="B3" s="17">
        <f ca="1">TODAY()</f>
        <v>44169</v>
      </c>
      <c r="C3" s="16" t="s">
        <v>36</v>
      </c>
      <c r="D3" s="21"/>
      <c r="E3" s="106"/>
      <c r="F3" s="107"/>
      <c r="G3" s="107"/>
      <c r="H3" s="108"/>
    </row>
    <row r="4" spans="1:9" ht="22.5" customHeight="1">
      <c r="A4" s="14" t="s">
        <v>33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52</v>
      </c>
      <c r="B6" s="35"/>
      <c r="C6" s="61" t="s">
        <v>55</v>
      </c>
      <c r="D6" s="62"/>
      <c r="E6" s="3" t="s">
        <v>6</v>
      </c>
      <c r="F6" s="6">
        <v>419000</v>
      </c>
      <c r="G6" s="3">
        <v>1</v>
      </c>
      <c r="H6" s="6">
        <f>F6*G6</f>
        <v>419000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56</v>
      </c>
      <c r="F7" s="6">
        <v>710000</v>
      </c>
      <c r="G7" s="3">
        <v>1</v>
      </c>
      <c r="H7" s="6">
        <f t="shared" ref="H7:H19" si="0">F7*G7</f>
        <v>710000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57</v>
      </c>
      <c r="F8" s="6">
        <v>68000</v>
      </c>
      <c r="G8" s="3">
        <v>2</v>
      </c>
      <c r="H8" s="6">
        <f t="shared" si="0"/>
        <v>136000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58</v>
      </c>
      <c r="F9" s="6">
        <v>107000</v>
      </c>
      <c r="G9" s="3">
        <v>2</v>
      </c>
      <c r="H9" s="6">
        <f t="shared" si="0"/>
        <v>214000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59</v>
      </c>
      <c r="F10" s="6">
        <v>83000</v>
      </c>
      <c r="G10" s="3">
        <v>4</v>
      </c>
      <c r="H10" s="6">
        <f t="shared" si="0"/>
        <v>332000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60</v>
      </c>
      <c r="F11" s="6">
        <v>549000</v>
      </c>
      <c r="G11" s="3">
        <v>2</v>
      </c>
      <c r="H11" s="6">
        <f t="shared" si="0"/>
        <v>1098000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61</v>
      </c>
      <c r="F12" s="6">
        <v>115000</v>
      </c>
      <c r="G12" s="3">
        <v>2</v>
      </c>
      <c r="H12" s="6">
        <f t="shared" si="0"/>
        <v>230000</v>
      </c>
      <c r="I12" s="2"/>
    </row>
    <row r="13" spans="1:9" ht="24" customHeight="1">
      <c r="A13" s="36"/>
      <c r="B13" s="37"/>
      <c r="C13" s="55" t="s">
        <v>71</v>
      </c>
      <c r="D13" s="56"/>
      <c r="E13" s="3" t="s">
        <v>62</v>
      </c>
      <c r="F13" s="6">
        <v>60000</v>
      </c>
      <c r="G13" s="3">
        <v>2</v>
      </c>
      <c r="H13" s="6">
        <f t="shared" si="0"/>
        <v>120000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63</v>
      </c>
      <c r="F14" s="6">
        <v>55000</v>
      </c>
      <c r="G14" s="3">
        <v>2</v>
      </c>
      <c r="H14" s="6">
        <f t="shared" si="0"/>
        <v>110000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64</v>
      </c>
      <c r="F15" s="6">
        <v>80000</v>
      </c>
      <c r="G15" s="3">
        <v>2</v>
      </c>
      <c r="H15" s="6">
        <f t="shared" si="0"/>
        <v>160000</v>
      </c>
      <c r="I15" s="2"/>
    </row>
    <row r="16" spans="1:9" ht="24" customHeight="1">
      <c r="A16" s="36"/>
      <c r="B16" s="37"/>
      <c r="C16" s="57" t="s">
        <v>50</v>
      </c>
      <c r="D16" s="58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37</v>
      </c>
      <c r="E17" s="4" t="s">
        <v>7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36"/>
      <c r="B18" s="37"/>
      <c r="C18" s="59" t="s">
        <v>45</v>
      </c>
      <c r="D18" s="60"/>
      <c r="E18" s="4" t="s">
        <v>15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49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53</v>
      </c>
      <c r="B20" s="39"/>
      <c r="C20" s="52" t="s">
        <v>8</v>
      </c>
      <c r="D20" s="52"/>
      <c r="E20" s="67">
        <f>SUM(H6:H19)</f>
        <v>3649000</v>
      </c>
      <c r="F20" s="67"/>
      <c r="G20" s="29">
        <v>1</v>
      </c>
      <c r="H20" s="114" t="s">
        <v>10</v>
      </c>
      <c r="I20" s="2"/>
    </row>
    <row r="21" spans="1:9" ht="12.75" customHeight="1">
      <c r="A21" s="40"/>
      <c r="B21" s="41"/>
      <c r="C21" s="52"/>
      <c r="D21" s="52"/>
      <c r="E21" s="67">
        <f>E20*G20</f>
        <v>3649000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409000</v>
      </c>
      <c r="G24" s="3">
        <v>2</v>
      </c>
      <c r="H24" s="6">
        <f>F24*G24</f>
        <v>818000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22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818000</v>
      </c>
      <c r="F33" s="69"/>
      <c r="G33" s="69"/>
      <c r="H33" s="112" t="s">
        <v>10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25</v>
      </c>
      <c r="B35" s="75"/>
      <c r="C35" s="88"/>
      <c r="D35" s="89"/>
      <c r="E35" s="8" t="s">
        <v>4</v>
      </c>
      <c r="F35" s="119">
        <f>SUM(E21,E33)</f>
        <v>4467000</v>
      </c>
      <c r="G35" s="119"/>
      <c r="H35" s="9" t="s">
        <v>10</v>
      </c>
      <c r="I35" s="2"/>
    </row>
    <row r="36" spans="1:9" ht="16.5" customHeight="1">
      <c r="A36" s="74" t="s">
        <v>24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11</v>
      </c>
      <c r="F36" s="117">
        <f>F35*1.1-F35</f>
        <v>446700</v>
      </c>
      <c r="G36" s="118"/>
      <c r="H36" s="10"/>
      <c r="I36" s="2"/>
    </row>
    <row r="37" spans="1:9" ht="17.25" customHeight="1">
      <c r="A37" s="74" t="s">
        <v>20</v>
      </c>
      <c r="B37" s="75"/>
      <c r="C37" s="97"/>
      <c r="D37" s="98"/>
      <c r="E37" s="8" t="s">
        <v>19</v>
      </c>
      <c r="F37" s="72" t="s">
        <v>54</v>
      </c>
      <c r="G37" s="73"/>
      <c r="H37" s="32"/>
      <c r="I37" s="2"/>
    </row>
    <row r="38" spans="1:9" ht="19.5" customHeight="1">
      <c r="A38" s="82" t="s">
        <v>21</v>
      </c>
      <c r="B38" s="83"/>
      <c r="C38" s="99">
        <f>SUM(C35:C36)-C37</f>
        <v>0</v>
      </c>
      <c r="D38" s="100"/>
      <c r="E38" s="25" t="s">
        <v>20</v>
      </c>
      <c r="F38" s="121">
        <v>13700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4900000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14</v>
      </c>
      <c r="C1" t="s">
        <v>26</v>
      </c>
      <c r="D1" s="12" t="s">
        <v>28</v>
      </c>
      <c r="E1" s="27" t="s">
        <v>47</v>
      </c>
      <c r="F1" s="27"/>
    </row>
    <row r="2" spans="1:6">
      <c r="A2" t="s">
        <v>16</v>
      </c>
      <c r="B2" t="s">
        <v>10</v>
      </c>
      <c r="C2" t="s">
        <v>31</v>
      </c>
      <c r="D2" t="s">
        <v>27</v>
      </c>
    </row>
    <row r="3" spans="1:6">
      <c r="A3" t="s">
        <v>17</v>
      </c>
      <c r="B3" t="s">
        <v>23</v>
      </c>
      <c r="D3" s="13" t="s">
        <v>29</v>
      </c>
    </row>
    <row r="4" spans="1:6">
      <c r="A4" t="s">
        <v>18</v>
      </c>
      <c r="B4" s="11">
        <f>Sheet1!F35-(Sheet1!C35)</f>
        <v>4467000</v>
      </c>
    </row>
    <row r="5" spans="1:6">
      <c r="A5" t="s">
        <v>32</v>
      </c>
      <c r="B5">
        <f>B4*1.13</f>
        <v>5047709.9999999991</v>
      </c>
    </row>
    <row r="6" spans="1:6">
      <c r="A6" t="s">
        <v>30</v>
      </c>
    </row>
    <row r="7" spans="1:6">
      <c r="A7" t="s">
        <v>9</v>
      </c>
      <c r="B7" s="11">
        <v>60000</v>
      </c>
    </row>
    <row r="8" spans="1:6">
      <c r="A8" t="s">
        <v>40</v>
      </c>
      <c r="B8" s="11">
        <v>70000</v>
      </c>
    </row>
    <row r="9" spans="1:6">
      <c r="A9" t="s">
        <v>38</v>
      </c>
      <c r="B9" s="11">
        <v>80000</v>
      </c>
    </row>
    <row r="10" spans="1:6">
      <c r="A10" t="s">
        <v>39</v>
      </c>
      <c r="B10" s="11">
        <v>100000</v>
      </c>
    </row>
    <row r="11" spans="1:6">
      <c r="A11" t="s">
        <v>42</v>
      </c>
      <c r="B11" s="11">
        <v>151200</v>
      </c>
    </row>
    <row r="12" spans="1:6">
      <c r="A12" t="s">
        <v>41</v>
      </c>
      <c r="B12" s="11">
        <v>188000</v>
      </c>
    </row>
    <row r="13" spans="1:6">
      <c r="A13" t="s">
        <v>43</v>
      </c>
      <c r="B13" s="11">
        <v>194290</v>
      </c>
    </row>
    <row r="14" spans="1:6">
      <c r="A14" t="s">
        <v>44</v>
      </c>
      <c r="B14" s="11">
        <v>359000</v>
      </c>
    </row>
    <row r="15" spans="1:6">
      <c r="A15" t="s">
        <v>46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2020-12-04T09:47:19Z</dcterms:modified>
</cp:coreProperties>
</file>