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al_NAS\homes\realcom\견적서\"/>
    </mc:Choice>
  </mc:AlternateContent>
  <xr:revisionPtr revIDLastSave="0" documentId="8_{7DE7FC4C-4E8D-40B7-84ED-173A264DCBA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<sst xmlns="http://schemas.openxmlformats.org/spreadsheetml/2006/main" count="85" uniqueCount="75">
  <si>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</si>
  <si>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</si>
  <si>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</si>
  <si>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</si>
  <si>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</si>
  <si>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</si>
  <si>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</si>
  <si>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</si>
  <si>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</si>
  <si>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</si>
  <si>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</si>
  <si>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</si>
  <si>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</si>
  <si>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</si>
  <si>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</si>
  <si>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</si>
  <si>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</si>
  <si>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</si>
  <si>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</si>
  <si>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</si>
  <si>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</si>
  <si>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</si>
  <si>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</si>
  <si>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</si>
  <si>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</si>
  <si>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</si>
  <si>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</si>
  <si>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</si>
  <si>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</si>
  <si>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</si>
  <si>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</si>
  <si>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</si>
  <si>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</si>
  <si>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</si>
  <si>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</si>
  <si>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</si>
  <si>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</si>
  <si>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</si>
  <si>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</si>
  <si>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</si>
  <si>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</si>
  <si>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</si>
  <si>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</si>
  <si>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</si>
  <si>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</si>
  <si>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</si>
  <si>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</si>
  <si>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</si>
  <si>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</si>
  <si>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</si>
  <si>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</si>
  <si>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</si>
  <si>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</si>
  <si>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</si>
  <si>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</si>
  <si>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</si>
  <si>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</si>
  <si>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</si>
  <si>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</si>
  <si>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</si>
  <si>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</si>
  <si>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</si>
  <si>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</si>
  <si>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</si>
  <si>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모니터</t>
    <phoneticPr fontId="1" type="noConversion"/>
  </si>
  <si>
    <t>인텔 코어i5-10세대 10400 (코멧레이크S) (정품)</t>
    <phoneticPr fontId="1" type="noConversion"/>
  </si>
  <si>
    <t>ASUS PRIME H510M-K 인텍앤컴퍼니</t>
    <phoneticPr fontId="1" type="noConversion"/>
  </si>
  <si>
    <t>삼성전자 DDR4-3200 (8GB)</t>
    <phoneticPr fontId="1" type="noConversion"/>
  </si>
  <si>
    <t>아이구주 HATCH 2 소이 (블랙)</t>
    <phoneticPr fontId="1" type="noConversion"/>
  </si>
  <si>
    <t>잘만 EcoMax 500W</t>
    <phoneticPr fontId="1" type="noConversion"/>
  </si>
  <si>
    <t>이메이션 X931 M.2 NVMe (256GB)</t>
    <phoneticPr fontId="1" type="noConversion"/>
  </si>
  <si>
    <t>인텔 내장그래픽</t>
    <phoneticPr fontId="1" type="noConversion"/>
  </si>
  <si>
    <t>인텔정품쿨러</t>
    <phoneticPr fontId="1" type="noConversion"/>
  </si>
  <si>
    <t>조경호</t>
    <phoneticPr fontId="1" type="noConversion"/>
  </si>
  <si>
    <t>010-8605-0130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</si>
</sst>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73</v>
      </c>
      <c r="C1" s="31" t="s">
        <v>59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9" t="s">
        <v>74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6">
        <f ca="1">TODAY()</f>
        <v>44832</v>
      </c>
      <c r="C3" s="15" t="s">
        <v>42</v>
      </c>
      <c r="D3" s="18">
        <v>44832</v>
      </c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53</v>
      </c>
      <c r="B6" s="61"/>
      <c r="C6" s="48" t="s">
        <v>65</v>
      </c>
      <c r="D6" s="49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62"/>
      <c r="B7" s="63"/>
      <c r="C7" s="48" t="s">
        <v>72</v>
      </c>
      <c r="D7" s="49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66</v>
      </c>
      <c r="D8" s="115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62"/>
      <c r="B9" s="63"/>
      <c r="C9" s="48" t="s">
        <v>67</v>
      </c>
      <c r="D9" s="49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62"/>
      <c r="B10" s="63"/>
      <c r="C10" s="48" t="s">
        <v>71</v>
      </c>
      <c r="D10" s="4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2"/>
      <c r="B11" s="63"/>
      <c r="C11" s="50"/>
      <c r="D11" s="5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70</v>
      </c>
      <c r="D12" s="49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62"/>
      <c r="B13" s="63"/>
      <c r="C13" s="42"/>
      <c r="D13" s="4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68</v>
      </c>
      <c r="D14" s="43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62"/>
      <c r="B15" s="63"/>
      <c r="C15" s="42" t="s">
        <v>69</v>
      </c>
      <c r="D15" s="43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61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52</v>
      </c>
      <c r="F19" s="7">
        <v>9000</v>
      </c>
      <c r="G19" s="4">
        <v>-1</v>
      </c>
      <c r="H19" s="6">
        <f t="shared" si="0"/>
        <v>-9000</v>
      </c>
      <c r="I19" s="2"/>
    </row>
    <row r="20" spans="1:9" ht="12.75" customHeight="1">
      <c r="A20" s="64" t="s">
        <v>54</v>
      </c>
      <c r="B20" s="65"/>
      <c r="C20" s="39" t="s">
        <v>16</v>
      </c>
      <c r="D20" s="39"/>
      <c r="E20" s="55">
        <f>SUM(H6:H19)</f>
        <v>530000</v>
      </c>
      <c r="F20" s="55"/>
      <c r="G20" s="24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530000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68"/>
      <c r="B24" s="69"/>
      <c r="C24" s="42"/>
      <c r="D24" s="43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43"/>
      <c r="E25" s="5"/>
      <c r="F25" s="6"/>
      <c r="G25" s="3"/>
      <c r="H25" s="6">
        <f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ref="H26:H32" si="1">F26*G26</f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530000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53000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63</v>
      </c>
      <c r="G37" s="71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1" t="s">
        <v>27</v>
      </c>
      <c r="F38" s="120">
        <v>22900</v>
      </c>
      <c r="G38" s="121"/>
      <c r="H38" s="122"/>
      <c r="I38" s="2"/>
    </row>
    <row r="39" spans="1:9" ht="20.25" customHeight="1">
      <c r="A39" s="93"/>
      <c r="B39" s="94"/>
      <c r="C39" s="100"/>
      <c r="D39" s="101"/>
      <c r="E39" s="25" t="s">
        <v>20</v>
      </c>
      <c r="F39" s="119">
        <f>IF(F37="현금(이체X)",F35,IF(F37="웹결제",ROUND(Sheet2!B6,-4),IF(F37="이체 및 현금영수증",F35+F35*10%,IF(F37="이체 및 세금계산서",F35+F35*10%,IF(F37="이체 및 세금계산서",F35+F35*10%,)))))-F38</f>
        <v>560100</v>
      </c>
      <c r="G39" s="119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0" t="s">
        <v>60</v>
      </c>
      <c r="G40" s="30"/>
      <c r="H40" s="27">
        <f>F39-(F36+F35)</f>
        <v>-22900</v>
      </c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530000</v>
      </c>
    </row>
    <row r="5" spans="1:5">
      <c r="A5" t="s">
        <v>38</v>
      </c>
      <c r="B5">
        <f>B4*1.12</f>
        <v>593600</v>
      </c>
    </row>
    <row r="6" spans="1:5">
      <c r="A6" t="s">
        <v>58</v>
      </c>
      <c r="B6">
        <f>B4*1.13</f>
        <v>598900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2022-09-28T06:46:32Z</cp:lastPrinted>
  <dcterms:created xsi:type="dcterms:W3CDTF">2019-03-28T03:58:09Z</dcterms:created>
  <dcterms:modified xsi:type="dcterms:W3CDTF">2022-09-28T06:48:54Z</dcterms:modified>
</cp:coreProperties>
</file>