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2" documentId="11_F91B46D333BC2CE3CD7E73936FF6A2FD8B6F7FA3" xr6:coauthVersionLast="45" xr6:coauthVersionMax="45" xr10:uidLastSave="{01C59DB3-81BC-41D5-8B8A-64CA165A6297}"/>
  <bookViews>
    <workbookView xWindow="1950" yWindow="870" windowWidth="14730" windowHeight="153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<sst xmlns="http://schemas.openxmlformats.org/spreadsheetml/2006/main" count="88" uniqueCount="80">
  <si>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</si>
  <si>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</si>
  <si>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</si>
  <si>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</si>
  <si>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</si>
  <si>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</si>
  <si>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</si>
  <si>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</si>
  <si>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</si>
  <si>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</si>
  <si>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</si>
  <si>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</si>
  <si>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</si>
  <si>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</si>
  <si>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</si>
  <si>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</si>
  <si>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</si>
  <si>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</si>
  <si>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</si>
  <si>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</si>
  <si>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</si>
  <si>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</si>
  <si>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</si>
  <si>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</si>
  <si>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</si>
  <si>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</si>
  <si>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</si>
  <si>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</si>
  <si>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</si>
  <si>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</si>
  <si>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</si>
  <si>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</si>
  <si>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</si>
  <si>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</si>
  <si>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</si>
  <si>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</si>
  <si>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</si>
  <si>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</si>
  <si>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</si>
  <si>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</si>
  <si>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</si>
  <si>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</si>
  <si>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</si>
  <si>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</si>
  <si>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</si>
  <si>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</si>
  <si>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</si>
  <si>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</si>
  <si>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</si>
  <si>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</si>
  <si>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</si>
  <si>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</si>
  <si>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</si>
  <si>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</si>
  <si>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</si>
  <si>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</si>
  <si>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</si>
  <si>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</si>
  <si>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</si>
  <si>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</si>
  <si>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</si>
  <si>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</si>
  <si>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</si>
  <si>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</si>
  <si>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</si>
  <si>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DDR4-2666 (8GB)</t>
    <phoneticPr fontId="1" type="noConversion"/>
  </si>
  <si>
    <t>인텔 코어i5-10세대 10400 (코멧레이크S) (정품)</t>
    <phoneticPr fontId="1" type="noConversion"/>
  </si>
  <si>
    <t>건평정보통신 IPLEX Typhoon V2</t>
    <phoneticPr fontId="1" type="noConversion"/>
  </si>
  <si>
    <t xml:space="preserve">ASRock B460M PRO4 </t>
    <phoneticPr fontId="1" type="noConversion"/>
  </si>
  <si>
    <t>이엠텍 지포스 GTX 1660 SUPER STORM X Dual OC D6 6GB</t>
    <phoneticPr fontId="1" type="noConversion"/>
  </si>
  <si>
    <t>Western Digital WD BLUE SN550 M.2 NVMe (500GB)</t>
    <phoneticPr fontId="1" type="noConversion"/>
  </si>
  <si>
    <t>아이구주 HATCH 6 플렉스 메쉬 강화유리 미니 (블랙)</t>
    <phoneticPr fontId="1" type="noConversion"/>
  </si>
  <si>
    <t>시소닉 A12 STANDARD 230V EU SSR-600RA</t>
    <phoneticPr fontId="1" type="noConversion"/>
  </si>
  <si>
    <t>모니터</t>
    <phoneticPr fontId="1" type="noConversion"/>
  </si>
  <si>
    <t>한성ULTRON 2460G 리얼 144 게이밍 무결점</t>
    <phoneticPr fontId="1" type="noConversion"/>
  </si>
  <si>
    <t>게이밍장패드 5mm서비스</t>
    <phoneticPr fontId="1" type="noConversion"/>
  </si>
  <si>
    <t>장패드</t>
    <phoneticPr fontId="1" type="noConversion"/>
  </si>
  <si>
    <t>정현기</t>
    <phoneticPr fontId="1" type="noConversion"/>
  </si>
  <si>
    <t>카드+현금</t>
  </si>
  <si>
    <t>WD 2TB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</si>
</sst>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33" sqref="C33:D3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1087772757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202000</v>
      </c>
      <c r="G6" s="3">
        <v>1</v>
      </c>
      <c r="H6" s="6">
        <f>F6*G6</f>
        <v>202000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101"/>
      <c r="B9" s="102"/>
      <c r="C9" s="58" t="s">
        <v>65</v>
      </c>
      <c r="D9" s="59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304000</v>
      </c>
      <c r="G10" s="3">
        <v>1</v>
      </c>
      <c r="H10" s="6">
        <f t="shared" si="0"/>
        <v>304000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76800</v>
      </c>
      <c r="G11" s="3">
        <v>1</v>
      </c>
      <c r="H11" s="6">
        <f t="shared" si="0"/>
        <v>76800</v>
      </c>
      <c r="I11" s="2"/>
    </row>
    <row r="12" spans="1:9" ht="24" customHeight="1">
      <c r="A12" s="101"/>
      <c r="B12" s="102"/>
      <c r="C12" s="58" t="s">
        <v>79</v>
      </c>
      <c r="D12" s="59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1009800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1009800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74</v>
      </c>
      <c r="D24" s="95"/>
      <c r="E24" s="5" t="s">
        <v>73</v>
      </c>
      <c r="F24" s="6">
        <v>176000</v>
      </c>
      <c r="G24" s="3">
        <v>1</v>
      </c>
      <c r="H24" s="6">
        <f>F24*G24</f>
        <v>176000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 t="s">
        <v>75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89"/>
      <c r="E33" s="70">
        <f>SUM(H24:H32)</f>
        <v>176000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>
        <v>800000</v>
      </c>
      <c r="D35" s="87"/>
      <c r="E35" s="8" t="s">
        <v>4</v>
      </c>
      <c r="F35" s="64">
        <f>SUM(E21,E33)</f>
        <v>1185800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>
        <f>IF(F37="현금(이체X)",Sheet2!C1,IF(F37="카드",Sheet2!C1,IF(F37="이체 및 현금영수증",Sheet2!C1,IF(F37="카드+현금",ROUND(Sheet2!B5,-4),IF(F37="이체 및 세금계산서",Sheet2!C1)))))</f>
        <v>440000</v>
      </c>
      <c r="D36" s="85"/>
      <c r="E36" s="8" t="s">
        <v>21</v>
      </c>
      <c r="F36" s="62">
        <f>F35*1.1-F35</f>
        <v>118580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1240000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385800</v>
      </c>
    </row>
    <row r="5" spans="1:6">
      <c r="A5" t="s">
        <v>42</v>
      </c>
      <c r="B5">
        <f>B4*1.13</f>
        <v>435953.99999999994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2020-12-06T03:01:26Z</cp:lastPrinted>
  <dcterms:created xsi:type="dcterms:W3CDTF">2019-03-28T03:58:09Z</dcterms:created>
  <dcterms:modified xsi:type="dcterms:W3CDTF">2020-12-06T03:04:38Z</dcterms:modified>
</cp:coreProperties>
</file>