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BFC75999-E8DE-4D61-A6BC-7A57EFFEF5C9}" xr6:coauthVersionLast="47" xr6:coauthVersionMax="47" xr10:uidLastSave="{9DC33D21-8610-4367-AE6A-9230B91A9BCA}"/>
  <bookViews>
    <workbookView xWindow="29190" yWindow="390" windowWidth="21600" windowHeight="145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<sst xmlns="http://schemas.openxmlformats.org/spreadsheetml/2006/main" count="103" uniqueCount="90">
  <si>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</si>
  <si>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</si>
  <si>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</si>
  <si>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</si>
  <si>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</si>
  <si>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</si>
  <si>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</si>
  <si>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</si>
  <si>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</si>
  <si>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</si>
  <si>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</si>
  <si>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</si>
  <si>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</si>
  <si>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</si>
  <si>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</si>
  <si>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</si>
  <si>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</si>
  <si>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</si>
  <si>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</si>
  <si>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</si>
  <si>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</si>
  <si>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</si>
  <si>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</si>
  <si>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</si>
  <si>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</si>
  <si>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</si>
  <si>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</si>
  <si>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</si>
  <si>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</si>
  <si>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</si>
  <si>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</si>
  <si>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</si>
  <si>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</si>
  <si>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</si>
  <si>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</si>
  <si>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</si>
  <si>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</si>
  <si>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</si>
  <si>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</si>
  <si>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</si>
  <si>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</si>
  <si>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</si>
  <si>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</si>
  <si>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</si>
  <si>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</si>
  <si>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</si>
  <si>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</si>
  <si>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</si>
  <si>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</si>
  <si>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</si>
  <si>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</si>
  <si>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</si>
  <si>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</si>
  <si>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</si>
  <si>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</si>
  <si>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</si>
  <si>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</si>
  <si>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</si>
  <si>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</si>
  <si>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</si>
  <si>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</si>
  <si>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</si>
  <si>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</si>
  <si>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</si>
  <si>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</si>
  <si>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</si>
  <si>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</si>
  <si>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</si>
  <si>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</si>
  <si>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</si>
  <si>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</si>
  <si>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</si>
  <si>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</si>
  <si>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</si>
  <si>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</si>
  <si>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</si>
  <si>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</si>
  <si>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코어i5-13세대 13400F (랩터레이크) (정품)</t>
    <phoneticPr fontId="1" type="noConversion"/>
  </si>
  <si>
    <t>DEEPCOOL AG400</t>
    <phoneticPr fontId="1" type="noConversion"/>
  </si>
  <si>
    <t>ZOTAC GAMING 지포스 RTX 3060 TWIN Edge D6 8GB</t>
    <phoneticPr fontId="1" type="noConversion"/>
  </si>
  <si>
    <t>삼성전자 980 PRO M.2 NVMe (2TB)</t>
    <phoneticPr fontId="1" type="noConversion"/>
  </si>
  <si>
    <t>마이크로닉스 Master M60 메쉬 (블랙)</t>
    <phoneticPr fontId="1" type="noConversion"/>
  </si>
  <si>
    <t>쿨러마스터 MWE 600 BRONZE V2 230V</t>
    <phoneticPr fontId="1" type="noConversion"/>
  </si>
  <si>
    <t>정승현</t>
    <phoneticPr fontId="1" type="noConversion"/>
  </si>
  <si>
    <t>010-8650-9218</t>
    <phoneticPr fontId="1" type="noConversion"/>
  </si>
  <si>
    <t>삼성전자 DDR4-3200 (8GB)</t>
    <phoneticPr fontId="1" type="noConversion"/>
  </si>
  <si>
    <t>GIGABYTE B760M DS3H D4</t>
    <phoneticPr fontId="1" type="noConversion"/>
  </si>
  <si>
    <t>서울시 성동구 고산자로 331 1층 (마장동 고기파는삼촌) 퀵서비스(서비스로)</t>
    <phoneticPr fontId="1" type="noConversion"/>
  </si>
  <si>
    <t>퀵 배송 지원 서비스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</si>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</sst>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83</v>
      </c>
      <c r="C1" s="38" t="s">
        <v>70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 t="s">
        <v>84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45222</v>
      </c>
      <c r="C3" s="15" t="s">
        <v>40</v>
      </c>
      <c r="D3" s="18">
        <v>45224</v>
      </c>
      <c r="E3" s="115"/>
      <c r="F3" s="36"/>
      <c r="G3" s="36"/>
      <c r="H3" s="116"/>
    </row>
    <row r="4" spans="1:9" ht="22.5" customHeight="1">
      <c r="A4" s="14" t="s">
        <v>37</v>
      </c>
      <c r="B4" s="44" t="s">
        <v>87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70" t="s">
        <v>69</v>
      </c>
      <c r="B6" s="71"/>
      <c r="C6" s="55" t="s">
        <v>77</v>
      </c>
      <c r="D6" s="56"/>
      <c r="E6" s="3" t="s">
        <v>6</v>
      </c>
      <c r="F6" s="6">
        <v>288000</v>
      </c>
      <c r="G6" s="3">
        <v>1</v>
      </c>
      <c r="H6" s="6">
        <f>F6*G6</f>
        <v>288000</v>
      </c>
      <c r="I6" s="2"/>
    </row>
    <row r="7" spans="1:9" ht="24" customHeight="1">
      <c r="A7" s="72"/>
      <c r="B7" s="73"/>
      <c r="C7" s="55" t="s">
        <v>78</v>
      </c>
      <c r="D7" s="56"/>
      <c r="E7" s="22" t="s">
        <v>13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3" t="s">
        <v>86</v>
      </c>
      <c r="D8" s="124"/>
      <c r="E8" s="3" t="s">
        <v>7</v>
      </c>
      <c r="F8" s="6">
        <v>152000</v>
      </c>
      <c r="G8" s="3">
        <v>1</v>
      </c>
      <c r="H8" s="6">
        <f t="shared" si="0"/>
        <v>152000</v>
      </c>
      <c r="I8" s="2"/>
    </row>
    <row r="9" spans="1:9" ht="37.5" customHeight="1">
      <c r="A9" s="72"/>
      <c r="B9" s="73"/>
      <c r="C9" s="55" t="s">
        <v>85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72"/>
      <c r="B10" s="73"/>
      <c r="C10" s="55" t="s">
        <v>79</v>
      </c>
      <c r="D10" s="56"/>
      <c r="E10" s="3" t="s">
        <v>9</v>
      </c>
      <c r="F10" s="6">
        <v>368000</v>
      </c>
      <c r="G10" s="3">
        <v>1</v>
      </c>
      <c r="H10" s="6">
        <f t="shared" si="0"/>
        <v>368000</v>
      </c>
      <c r="I10" s="2"/>
    </row>
    <row r="11" spans="1:9" ht="24" customHeight="1">
      <c r="A11" s="72"/>
      <c r="B11" s="73"/>
      <c r="C11" s="57" t="s">
        <v>50</v>
      </c>
      <c r="D11" s="58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59" t="s">
        <v>80</v>
      </c>
      <c r="D12" s="56"/>
      <c r="E12" s="3" t="s">
        <v>10</v>
      </c>
      <c r="F12" s="6">
        <v>286000</v>
      </c>
      <c r="G12" s="3">
        <v>1</v>
      </c>
      <c r="H12" s="6">
        <f t="shared" si="0"/>
        <v>286000</v>
      </c>
      <c r="I12" s="2"/>
    </row>
    <row r="13" spans="1:9" ht="24" customHeight="1">
      <c r="A13" s="72"/>
      <c r="B13" s="73"/>
      <c r="C13" s="49"/>
      <c r="D13" s="50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60" t="s">
        <v>81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2"/>
      <c r="B15" s="73"/>
      <c r="C15" s="49" t="s">
        <v>82</v>
      </c>
      <c r="D15" s="50"/>
      <c r="E15" s="3" t="s">
        <v>12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72"/>
      <c r="B16" s="73"/>
      <c r="C16" s="51"/>
      <c r="D16" s="52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1" t="s">
        <v>68</v>
      </c>
      <c r="D17" s="62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67</v>
      </c>
      <c r="D18" s="62"/>
      <c r="E18" s="4" t="s">
        <v>22</v>
      </c>
      <c r="F18" s="7">
        <v>0</v>
      </c>
      <c r="G18" s="4">
        <v>1</v>
      </c>
      <c r="H18" s="6"/>
      <c r="I18" s="2"/>
    </row>
    <row r="19" spans="1:9">
      <c r="A19" s="72"/>
      <c r="B19" s="73"/>
      <c r="C19" s="53" t="s">
        <v>71</v>
      </c>
      <c r="D19" s="54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2"/>
      <c r="B20" s="73"/>
      <c r="C20" s="47"/>
      <c r="D20" s="48"/>
      <c r="E20" s="4" t="s">
        <v>74</v>
      </c>
      <c r="F20" s="7">
        <v>5000</v>
      </c>
      <c r="G20" s="4">
        <v>-1</v>
      </c>
      <c r="H20" s="6">
        <f t="shared" si="0"/>
        <v>-5000</v>
      </c>
      <c r="I20" s="2"/>
    </row>
    <row r="21" spans="1:9" ht="12.75" customHeight="1">
      <c r="A21" s="74" t="s">
        <v>76</v>
      </c>
      <c r="B21" s="75"/>
      <c r="C21" s="46" t="s">
        <v>15</v>
      </c>
      <c r="D21" s="46"/>
      <c r="E21" s="63">
        <f>SUM(H6:H20)</f>
        <v>1350000</v>
      </c>
      <c r="F21" s="63"/>
      <c r="G21" s="24">
        <v>1</v>
      </c>
      <c r="H21" s="122" t="s">
        <v>17</v>
      </c>
      <c r="I21" s="2"/>
    </row>
    <row r="22" spans="1:9" ht="12.75" customHeight="1">
      <c r="A22" s="76"/>
      <c r="B22" s="77"/>
      <c r="C22" s="46"/>
      <c r="D22" s="46"/>
      <c r="E22" s="63">
        <f>E21*G21</f>
        <v>1350000</v>
      </c>
      <c r="F22" s="63"/>
      <c r="G22" s="63"/>
      <c r="H22" s="122"/>
      <c r="I22" s="2"/>
    </row>
    <row r="23" spans="1:9" ht="12.75" customHeight="1">
      <c r="A23" s="76"/>
      <c r="B23" s="77"/>
      <c r="C23" s="46"/>
      <c r="D23" s="46"/>
      <c r="E23" s="63"/>
      <c r="F23" s="63"/>
      <c r="G23" s="63"/>
      <c r="H23" s="122"/>
      <c r="I23" s="2"/>
    </row>
    <row r="24" spans="1:9" ht="17.25" customHeight="1">
      <c r="A24" s="76"/>
      <c r="B24" s="77"/>
      <c r="C24" s="91" t="s">
        <v>20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49" t="s">
        <v>88</v>
      </c>
      <c r="D25" s="50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65</v>
      </c>
      <c r="B26" s="96"/>
      <c r="C26" s="60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60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8"/>
      <c r="D28" s="69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8"/>
      <c r="D30" s="69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8"/>
      <c r="D31" s="6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8"/>
      <c r="D32" s="6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8"/>
      <c r="D33" s="69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4">
        <f>SUM(H25:H33)</f>
        <v>0</v>
      </c>
      <c r="F34" s="65"/>
      <c r="G34" s="65"/>
      <c r="H34" s="120" t="s">
        <v>17</v>
      </c>
      <c r="I34" s="2"/>
    </row>
    <row r="35" spans="1:9" ht="14.25" customHeight="1">
      <c r="A35" s="103"/>
      <c r="B35" s="104"/>
      <c r="C35" s="89"/>
      <c r="D35" s="90"/>
      <c r="E35" s="66"/>
      <c r="F35" s="67"/>
      <c r="G35" s="67"/>
      <c r="H35" s="121"/>
      <c r="I35" s="2"/>
    </row>
    <row r="36" spans="1:9" ht="16.5" customHeight="1">
      <c r="A36" s="93" t="s">
        <v>31</v>
      </c>
      <c r="B36" s="94"/>
      <c r="C36" s="85" t="b">
        <f>IF(F38="카드+현금",Sheet3!C11,IF(F38="현금+카드",Sheet3!C4))</f>
        <v>0</v>
      </c>
      <c r="D36" s="86"/>
      <c r="E36" s="8" t="s">
        <v>4</v>
      </c>
      <c r="F36" s="127">
        <f>SUM(E22,E34)</f>
        <v>1350000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3" t="b">
        <f>IF(F38="카드+현금",Sheet3!C9,IF(F38="현금+카드",Sheet3!C6))</f>
        <v>0</v>
      </c>
      <c r="D37" s="84"/>
      <c r="E37" s="8" t="s">
        <v>18</v>
      </c>
      <c r="F37" s="125">
        <f>F36*1.1-F36</f>
        <v>135000.00000000023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1" t="s">
        <v>66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1485000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49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46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60</v>
      </c>
      <c r="B3" s="36"/>
      <c r="C3" s="36"/>
      <c r="E3" t="s">
        <v>53</v>
      </c>
      <c r="F3">
        <f>Sheet1!F36</f>
        <v>1350000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935000.00000000012</v>
      </c>
      <c r="D6" t="s">
        <v>56</v>
      </c>
    </row>
    <row r="8" spans="1:7">
      <c r="A8" s="36" t="s">
        <v>61</v>
      </c>
      <c r="B8" s="36"/>
      <c r="C8" s="36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1350000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1350000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1350000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2023-10-23T09:25:47Z</cp:lastPrinted>
  <dcterms:created xsi:type="dcterms:W3CDTF">2019-03-28T03:58:09Z</dcterms:created>
  <dcterms:modified xsi:type="dcterms:W3CDTF">2023-10-23T09:26:39Z</dcterms:modified>
</cp:coreProperties>
</file>