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6C9B89A4-7845-468F-B29E-DA1883EC6D57}" xr6:coauthVersionLast="47" xr6:coauthVersionMax="47" xr10:uidLastSave="{E43888EE-3EC7-4C84-9153-D06FBC84BB05}"/>
  <bookViews>
    <workbookView xWindow="-105" yWindow="0" windowWidth="26010" windowHeight="209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<sst xmlns="http://schemas.openxmlformats.org/spreadsheetml/2006/main" count="104" uniqueCount="91">
  <si>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</si>
  <si>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</si>
  <si>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</si>
  <si>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</si>
  <si>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</si>
  <si>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</si>
  <si>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</si>
  <si>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</si>
  <si>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</si>
  <si>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</si>
  <si>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</si>
  <si>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</si>
  <si>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</si>
  <si>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</si>
  <si>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</si>
  <si>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</si>
  <si>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</si>
  <si>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</si>
  <si>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</si>
  <si>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</si>
  <si>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</si>
  <si>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</si>
  <si>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</si>
  <si>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</si>
  <si>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</si>
  <si>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</si>
  <si>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</si>
  <si>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</si>
  <si>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</si>
  <si>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</si>
  <si>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</si>
  <si>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</si>
  <si>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</si>
  <si>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</si>
  <si>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</si>
  <si>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</si>
  <si>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</si>
  <si>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</si>
  <si>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</si>
  <si>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</si>
  <si>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</si>
  <si>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</si>
  <si>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</si>
  <si>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</si>
  <si>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</si>
  <si>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</si>
  <si>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</si>
  <si>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</si>
  <si>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</si>
  <si>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</si>
  <si>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</si>
  <si>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</si>
  <si>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</si>
  <si>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</si>
  <si>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</si>
  <si>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</si>
  <si>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</si>
  <si>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</si>
  <si>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</si>
  <si>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</si>
  <si>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</si>
  <si>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</si>
  <si>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</si>
  <si>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</si>
  <si>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</si>
  <si>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</si>
  <si>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</si>
  <si>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</si>
  <si>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</si>
  <si>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</si>
  <si>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</si>
  <si>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</si>
  <si>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</si>
  <si>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</si>
  <si>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</si>
  <si>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</si>
  <si>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</si>
  <si>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</si>
  <si>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</si>
  <si>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</si>
  <si>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>쿨러마스터 MWE 500 BRONZE V2 230V</t>
    <phoneticPr fontId="1" type="noConversion"/>
  </si>
  <si>
    <t>GTX1060 or GTX1650 1년보장 써멀재도포</t>
    <phoneticPr fontId="1" type="noConversion"/>
  </si>
  <si>
    <t>정상욱</t>
    <phoneticPr fontId="1" type="noConversion"/>
  </si>
  <si>
    <t>010-2442-3168</t>
    <phoneticPr fontId="1" type="noConversion"/>
  </si>
  <si>
    <t>키보드마우스</t>
    <phoneticPr fontId="1" type="noConversion"/>
  </si>
  <si>
    <t>마우스패드</t>
    <phoneticPr fontId="1" type="noConversion"/>
  </si>
  <si>
    <t>키보드마우스 합본 셋트</t>
    <phoneticPr fontId="1" type="noConversion"/>
  </si>
  <si>
    <t>게이밍장패드 5mm</t>
    <phoneticPr fontId="1" type="noConversion"/>
  </si>
  <si>
    <t>인텔 코어i3-12세대 12100F (엘더레이크) (정품)</t>
    <phoneticPr fontId="1" type="noConversion"/>
  </si>
  <si>
    <t>MSI PRO H610M-E DDR4</t>
    <phoneticPr fontId="1" type="noConversion"/>
  </si>
  <si>
    <t>인텔정품쿨러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</si>
</sst>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82</v>
      </c>
      <c r="C1" s="38" t="s">
        <v>70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 t="s">
        <v>83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45184</v>
      </c>
      <c r="C3" s="15" t="s">
        <v>40</v>
      </c>
      <c r="D3" s="18">
        <v>45187</v>
      </c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70" t="s">
        <v>69</v>
      </c>
      <c r="B6" s="71"/>
      <c r="C6" s="55" t="s">
        <v>88</v>
      </c>
      <c r="D6" s="56"/>
      <c r="E6" s="3" t="s">
        <v>6</v>
      </c>
      <c r="F6" s="6">
        <v>128000</v>
      </c>
      <c r="G6" s="3">
        <v>1</v>
      </c>
      <c r="H6" s="6">
        <f>F6*G6</f>
        <v>128000</v>
      </c>
      <c r="I6" s="2"/>
    </row>
    <row r="7" spans="1:9" ht="24" customHeight="1">
      <c r="A7" s="72"/>
      <c r="B7" s="73"/>
      <c r="C7" s="55" t="s">
        <v>90</v>
      </c>
      <c r="D7" s="56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3" t="s">
        <v>89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2"/>
      <c r="B9" s="73"/>
      <c r="C9" s="55" t="s">
        <v>77</v>
      </c>
      <c r="D9" s="56"/>
      <c r="E9" s="3" t="s">
        <v>8</v>
      </c>
      <c r="F9" s="6">
        <v>47000</v>
      </c>
      <c r="G9" s="3">
        <v>1</v>
      </c>
      <c r="H9" s="6">
        <f t="shared" si="0"/>
        <v>47000</v>
      </c>
      <c r="I9" s="2"/>
    </row>
    <row r="10" spans="1:9" ht="24" customHeight="1">
      <c r="A10" s="72"/>
      <c r="B10" s="73"/>
      <c r="C10" s="55" t="s">
        <v>81</v>
      </c>
      <c r="D10" s="56"/>
      <c r="E10" s="3" t="s">
        <v>9</v>
      </c>
      <c r="F10" s="6">
        <v>90000</v>
      </c>
      <c r="G10" s="3">
        <v>1</v>
      </c>
      <c r="H10" s="6">
        <f t="shared" si="0"/>
        <v>90000</v>
      </c>
      <c r="I10" s="2"/>
    </row>
    <row r="11" spans="1:9" ht="24" customHeight="1">
      <c r="A11" s="72"/>
      <c r="B11" s="73"/>
      <c r="C11" s="57" t="s">
        <v>50</v>
      </c>
      <c r="D11" s="58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59" t="s">
        <v>78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72"/>
      <c r="B13" s="73"/>
      <c r="C13" s="49"/>
      <c r="D13" s="50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60" t="s">
        <v>79</v>
      </c>
      <c r="D14" s="50"/>
      <c r="E14" s="3" t="s">
        <v>11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72"/>
      <c r="B15" s="73"/>
      <c r="C15" s="49" t="s">
        <v>80</v>
      </c>
      <c r="D15" s="50"/>
      <c r="E15" s="3" t="s">
        <v>12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72"/>
      <c r="B16" s="73"/>
      <c r="C16" s="51"/>
      <c r="D16" s="52"/>
      <c r="E16" s="3" t="s">
        <v>73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1" t="s">
        <v>68</v>
      </c>
      <c r="D17" s="62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67</v>
      </c>
      <c r="D18" s="62"/>
      <c r="E18" s="4" t="s">
        <v>22</v>
      </c>
      <c r="F18" s="7">
        <v>0</v>
      </c>
      <c r="G18" s="4">
        <v>1</v>
      </c>
      <c r="H18" s="6"/>
      <c r="I18" s="2"/>
    </row>
    <row r="19" spans="1:9">
      <c r="A19" s="72"/>
      <c r="B19" s="73"/>
      <c r="C19" s="53" t="s">
        <v>71</v>
      </c>
      <c r="D19" s="54"/>
      <c r="E19" s="3" t="s">
        <v>72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2"/>
      <c r="B20" s="73"/>
      <c r="C20" s="47"/>
      <c r="D20" s="48"/>
      <c r="E20" s="4" t="s">
        <v>74</v>
      </c>
      <c r="F20" s="7"/>
      <c r="G20" s="4"/>
      <c r="H20" s="6">
        <f t="shared" si="0"/>
        <v>0</v>
      </c>
      <c r="I20" s="2"/>
    </row>
    <row r="21" spans="1:9" ht="12.75" customHeight="1">
      <c r="A21" s="74" t="s">
        <v>76</v>
      </c>
      <c r="B21" s="75"/>
      <c r="C21" s="46" t="s">
        <v>15</v>
      </c>
      <c r="D21" s="46"/>
      <c r="E21" s="63">
        <f>SUM(H6:H20)</f>
        <v>577000</v>
      </c>
      <c r="F21" s="63"/>
      <c r="G21" s="24">
        <v>2</v>
      </c>
      <c r="H21" s="122" t="s">
        <v>17</v>
      </c>
      <c r="I21" s="2"/>
    </row>
    <row r="22" spans="1:9" ht="12.75" customHeight="1">
      <c r="A22" s="76"/>
      <c r="B22" s="77"/>
      <c r="C22" s="46"/>
      <c r="D22" s="46"/>
      <c r="E22" s="63">
        <f>E21*G21</f>
        <v>1154000</v>
      </c>
      <c r="F22" s="63"/>
      <c r="G22" s="63"/>
      <c r="H22" s="122"/>
      <c r="I22" s="2"/>
    </row>
    <row r="23" spans="1:9" ht="12.75" customHeight="1">
      <c r="A23" s="76"/>
      <c r="B23" s="77"/>
      <c r="C23" s="46"/>
      <c r="D23" s="46"/>
      <c r="E23" s="63"/>
      <c r="F23" s="63"/>
      <c r="G23" s="63"/>
      <c r="H23" s="122"/>
      <c r="I23" s="2"/>
    </row>
    <row r="24" spans="1:9" ht="17.25" customHeight="1">
      <c r="A24" s="76"/>
      <c r="B24" s="77"/>
      <c r="C24" s="91" t="s">
        <v>20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49" t="s">
        <v>86</v>
      </c>
      <c r="D25" s="50"/>
      <c r="E25" s="5" t="s">
        <v>84</v>
      </c>
      <c r="F25" s="6">
        <v>0</v>
      </c>
      <c r="G25" s="3">
        <v>2</v>
      </c>
      <c r="H25" s="6">
        <f>F25*G25</f>
        <v>0</v>
      </c>
      <c r="I25" s="2"/>
    </row>
    <row r="26" spans="1:9" ht="25.15" customHeight="1">
      <c r="A26" s="95" t="s">
        <v>65</v>
      </c>
      <c r="B26" s="96"/>
      <c r="C26" s="60" t="s">
        <v>87</v>
      </c>
      <c r="D26" s="50"/>
      <c r="E26" s="5" t="s">
        <v>85</v>
      </c>
      <c r="F26" s="6">
        <v>0</v>
      </c>
      <c r="G26" s="3">
        <v>2</v>
      </c>
      <c r="H26" s="6">
        <f>F26*G26</f>
        <v>0</v>
      </c>
      <c r="I26" s="2"/>
    </row>
    <row r="27" spans="1:9">
      <c r="A27" s="97"/>
      <c r="B27" s="98"/>
      <c r="C27" s="60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8"/>
      <c r="D28" s="69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8"/>
      <c r="D30" s="69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8"/>
      <c r="D31" s="6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8"/>
      <c r="D32" s="6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8"/>
      <c r="D33" s="69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4">
        <f>SUM(H25:H33)</f>
        <v>0</v>
      </c>
      <c r="F34" s="65"/>
      <c r="G34" s="65"/>
      <c r="H34" s="120" t="s">
        <v>17</v>
      </c>
      <c r="I34" s="2"/>
    </row>
    <row r="35" spans="1:9" ht="14.25" customHeight="1">
      <c r="A35" s="103"/>
      <c r="B35" s="104"/>
      <c r="C35" s="89"/>
      <c r="D35" s="90"/>
      <c r="E35" s="66"/>
      <c r="F35" s="67"/>
      <c r="G35" s="67"/>
      <c r="H35" s="121"/>
      <c r="I35" s="2"/>
    </row>
    <row r="36" spans="1:9" ht="16.5" customHeight="1">
      <c r="A36" s="93" t="s">
        <v>31</v>
      </c>
      <c r="B36" s="94"/>
      <c r="C36" s="85" t="b">
        <f>IF(F38="카드+현금",Sheet3!C11,IF(F38="현금+카드",Sheet3!C4))</f>
        <v>0</v>
      </c>
      <c r="D36" s="86"/>
      <c r="E36" s="8" t="s">
        <v>4</v>
      </c>
      <c r="F36" s="127">
        <f>SUM(E22,E34)</f>
        <v>1154000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3" t="b">
        <f>IF(F38="카드+현금",Sheet3!C9,IF(F38="현금+카드",Sheet3!C6))</f>
        <v>0</v>
      </c>
      <c r="D37" s="84"/>
      <c r="E37" s="8" t="s">
        <v>18</v>
      </c>
      <c r="F37" s="125">
        <f>F36*1.1-F36</f>
        <v>115400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1" t="s">
        <v>66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1269400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49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46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60</v>
      </c>
      <c r="B3" s="36"/>
      <c r="C3" s="36"/>
      <c r="E3" t="s">
        <v>53</v>
      </c>
      <c r="F3">
        <f>Sheet1!F36</f>
        <v>1154000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719400</v>
      </c>
      <c r="D6" t="s">
        <v>56</v>
      </c>
    </row>
    <row r="8" spans="1:7">
      <c r="A8" s="36" t="s">
        <v>61</v>
      </c>
      <c r="B8" s="36"/>
      <c r="C8" s="36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1154000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1154000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1154000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2023-09-15T09:23:06Z</cp:lastPrinted>
  <dcterms:created xsi:type="dcterms:W3CDTF">2019-03-28T03:58:09Z</dcterms:created>
  <dcterms:modified xsi:type="dcterms:W3CDTF">2023-09-15T09:26:56Z</dcterms:modified>
</cp:coreProperties>
</file>