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C84AB691-06AE-4B3C-A9B1-5B9AE7A221E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40" i="1" l="1"/>
  <c r="B39" i="1" l="1"/>
  <c r="F25" i="1" l="1"/>
  <c r="F6" i="1"/>
  <c r="C21" i="1" l="1"/>
  <c r="C22" i="1" s="1"/>
  <c r="C34" i="1"/>
  <c r="D36" i="1" l="1"/>
  <c r="D40" i="1" s="1"/>
  <c r="D37" i="1" l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<sst xmlns="http://schemas.openxmlformats.org/spreadsheetml/2006/main" count="76" uniqueCount="67">
  <si>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</si>
  <si>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</si>
  <si>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</si>
  <si>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</si>
  <si>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</si>
  <si>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</si>
  <si>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</si>
  <si>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</si>
  <si>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</si>
  <si>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</si>
  <si>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</si>
  <si>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</si>
  <si>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</si>
  <si>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</si>
  <si>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</si>
  <si>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</si>
  <si>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</si>
  <si>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</si>
  <si>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</si>
  <si>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</si>
  <si>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</si>
  <si>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</si>
  <si>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</si>
  <si>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</si>
  <si>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</si>
  <si>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</si>
  <si>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</si>
  <si>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</si>
  <si>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</si>
  <si>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</si>
  <si>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</si>
  <si>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</si>
  <si>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</si>
  <si>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</si>
  <si>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</si>
  <si>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</si>
  <si>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</si>
  <si>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</si>
  <si>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</si>
  <si>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</si>
  <si>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 xml:space="preserve">전화번호: </t>
    <phoneticPr fontId="1" type="noConversion"/>
  </si>
  <si>
    <t>납품일자: 2019년  12 월    일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</si>
  <si>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</si>
  <si>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</si>
  <si>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</si>
  <si>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</si>
  <si>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</si>
  <si>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</si>
  <si>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카드 결제 금액</t>
    <phoneticPr fontId="1" type="noConversion"/>
  </si>
  <si>
    <t>현금 결제 금액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</si>
  <si>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</si>
  <si>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</si>
  <si>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</si>
  <si>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</si>
  <si>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</si>
  <si>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현금(이체X)</t>
  </si>
  <si>
    <t>AMD 라이젠 5 3600 (마티스) (정품)</t>
    <phoneticPr fontId="1" type="noConversion"/>
  </si>
  <si>
    <t>써모랩 TRINITY WHITE LED 저소음</t>
    <phoneticPr fontId="1" type="noConversion"/>
  </si>
  <si>
    <t>GIGABYTE B450M AORUS ELITE</t>
    <phoneticPr fontId="1" type="noConversion"/>
  </si>
  <si>
    <t>삼성전자 DDR4 8G PC4-21300</t>
    <phoneticPr fontId="1" type="noConversion"/>
  </si>
  <si>
    <t>이엠텍 XENON 지포스 GTX 1660 Ti</t>
    <phoneticPr fontId="1" type="noConversion"/>
  </si>
  <si>
    <t>삼성전자 860 EVO (250GB)</t>
    <phoneticPr fontId="1" type="noConversion"/>
  </si>
  <si>
    <t>Seagate 2TB BarraCuda</t>
    <phoneticPr fontId="1" type="noConversion"/>
  </si>
  <si>
    <t>3RSYS J700 RGB BLACK</t>
    <phoneticPr fontId="1" type="noConversion"/>
  </si>
  <si>
    <t>마이크로닉스 Classic II 600W</t>
    <phoneticPr fontId="1" type="noConversion"/>
  </si>
  <si>
    <t>견적일자: 2019년  12 월  26  일</t>
    <phoneticPr fontId="1" type="noConversion"/>
  </si>
  <si>
    <t>고객성명(회사명): 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</si>
</sst>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₩&quot;#,##0_);[Red]\(&quot;₩&quot;#,##0\)"/>
    <numFmt numFmtId="177" formatCode="#,##0_);[Red]\(#,##0\)"/>
    <numFmt numFmtId="178" formatCode="&quot;₩&quot;#,##0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5" zoomScaleNormal="100" workbookViewId="0">
      <selection activeCell="D38" sqref="D38:E38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66</v>
      </c>
      <c r="B1" s="34" t="s">
        <v>27</v>
      </c>
      <c r="C1" s="41"/>
      <c r="D1" s="42"/>
      <c r="E1" s="42"/>
      <c r="F1" s="43"/>
    </row>
    <row r="2" spans="1:7" ht="22.5" customHeight="1">
      <c r="A2" s="13" t="s">
        <v>40</v>
      </c>
      <c r="B2" s="35"/>
      <c r="C2" s="44"/>
      <c r="D2" s="45"/>
      <c r="E2" s="45"/>
      <c r="F2" s="46"/>
    </row>
    <row r="3" spans="1:7" ht="22.5" customHeight="1">
      <c r="A3" s="13" t="s">
        <v>65</v>
      </c>
      <c r="B3" s="13" t="s">
        <v>41</v>
      </c>
      <c r="C3" s="44"/>
      <c r="D3" s="45"/>
      <c r="E3" s="45"/>
      <c r="F3" s="46"/>
    </row>
    <row r="4" spans="1:7" ht="22.5" customHeight="1">
      <c r="A4" s="60" t="s">
        <v>25</v>
      </c>
      <c r="B4" s="61"/>
      <c r="C4" s="47"/>
      <c r="D4" s="48"/>
      <c r="E4" s="48"/>
      <c r="F4" s="49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38" t="s">
        <v>36</v>
      </c>
      <c r="B6" s="14" t="s">
        <v>56</v>
      </c>
      <c r="C6" s="3" t="s">
        <v>6</v>
      </c>
      <c r="D6" s="8">
        <v>262000</v>
      </c>
      <c r="E6" s="3">
        <v>1</v>
      </c>
      <c r="F6" s="8">
        <f>D6*E6</f>
        <v>262000</v>
      </c>
      <c r="G6" s="2"/>
    </row>
    <row r="7" spans="1:7" ht="24" customHeight="1">
      <c r="A7" s="39"/>
      <c r="B7" s="14" t="s">
        <v>58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39"/>
      <c r="B8" s="14" t="s">
        <v>59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>
      <c r="A9" s="39"/>
      <c r="B9" s="14" t="s">
        <v>60</v>
      </c>
      <c r="C9" s="3" t="s">
        <v>9</v>
      </c>
      <c r="D9" s="8">
        <v>378000</v>
      </c>
      <c r="E9" s="3">
        <v>1</v>
      </c>
      <c r="F9" s="8">
        <f t="shared" si="0"/>
        <v>378000</v>
      </c>
      <c r="G9" s="2"/>
    </row>
    <row r="10" spans="1:7" ht="24" customHeight="1">
      <c r="A10" s="39"/>
      <c r="B10" s="14" t="s">
        <v>61</v>
      </c>
      <c r="C10" s="3" t="s">
        <v>10</v>
      </c>
      <c r="D10" s="8">
        <v>60000</v>
      </c>
      <c r="E10" s="3">
        <v>1</v>
      </c>
      <c r="F10" s="8">
        <f t="shared" si="0"/>
        <v>60000</v>
      </c>
      <c r="G10" s="2"/>
    </row>
    <row r="11" spans="1:7">
      <c r="A11" s="39"/>
      <c r="B11" s="14" t="s">
        <v>62</v>
      </c>
      <c r="C11" s="3" t="s">
        <v>11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39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39"/>
      <c r="B13" s="11" t="s">
        <v>63</v>
      </c>
      <c r="C13" s="3" t="s">
        <v>13</v>
      </c>
      <c r="D13" s="8">
        <v>46000</v>
      </c>
      <c r="E13" s="3">
        <v>1</v>
      </c>
      <c r="F13" s="8">
        <f t="shared" si="0"/>
        <v>46000</v>
      </c>
      <c r="G13" s="2"/>
    </row>
    <row r="14" spans="1:7">
      <c r="A14" s="39"/>
      <c r="B14" s="11" t="s">
        <v>64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39"/>
      <c r="B15" s="11" t="s">
        <v>57</v>
      </c>
      <c r="C15" s="3" t="s">
        <v>15</v>
      </c>
      <c r="D15" s="8">
        <v>39000</v>
      </c>
      <c r="E15" s="3">
        <v>1</v>
      </c>
      <c r="F15" s="8">
        <f t="shared" si="0"/>
        <v>39000</v>
      </c>
      <c r="G15" s="2"/>
    </row>
    <row r="16" spans="1:7" ht="24" customHeight="1">
      <c r="A16" s="39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39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39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39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39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39"/>
      <c r="B21" s="62" t="s">
        <v>18</v>
      </c>
      <c r="C21" s="30">
        <f>SUM(F6:F20)</f>
        <v>1174000</v>
      </c>
      <c r="D21" s="30"/>
      <c r="E21" s="12">
        <v>1</v>
      </c>
      <c r="F21" s="52" t="s">
        <v>20</v>
      </c>
      <c r="G21" s="2"/>
    </row>
    <row r="22" spans="1:7" ht="12.75" customHeight="1" thickBot="1">
      <c r="A22" s="39"/>
      <c r="B22" s="63"/>
      <c r="C22" s="30">
        <f>C21*E21</f>
        <v>1174000</v>
      </c>
      <c r="D22" s="30"/>
      <c r="E22" s="30"/>
      <c r="F22" s="53"/>
      <c r="G22" s="2"/>
    </row>
    <row r="23" spans="1:7" ht="12.75" customHeight="1" thickBot="1">
      <c r="A23" s="39"/>
      <c r="B23" s="64"/>
      <c r="C23" s="30"/>
      <c r="D23" s="30"/>
      <c r="E23" s="30"/>
      <c r="F23" s="54"/>
      <c r="G23" s="2"/>
    </row>
    <row r="24" spans="1:7" ht="17.25" customHeight="1">
      <c r="A24" s="39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0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6" t="s">
        <v>51</v>
      </c>
      <c r="B34" s="36" t="s">
        <v>54</v>
      </c>
      <c r="C34" s="29">
        <f>SUM(F25:F33)</f>
        <v>0</v>
      </c>
      <c r="D34" s="29"/>
      <c r="E34" s="31"/>
      <c r="F34" s="50" t="s">
        <v>20</v>
      </c>
      <c r="G34" s="2"/>
    </row>
    <row r="35" spans="1:7" ht="14.25" customHeight="1">
      <c r="A35" s="57"/>
      <c r="B35" s="37"/>
      <c r="C35" s="32"/>
      <c r="D35" s="32"/>
      <c r="E35" s="27"/>
      <c r="F35" s="51"/>
      <c r="G35" s="2"/>
    </row>
    <row r="36" spans="1:7" ht="16.5" customHeight="1">
      <c r="A36" s="22" t="s">
        <v>48</v>
      </c>
      <c r="B36" s="23"/>
      <c r="C36" s="20" t="s">
        <v>4</v>
      </c>
      <c r="D36" s="29">
        <f>SUM(C22,C34)</f>
        <v>1174000</v>
      </c>
      <c r="E36" s="29"/>
      <c r="F36" s="21" t="s">
        <v>20</v>
      </c>
      <c r="G36" s="2"/>
    </row>
    <row r="37" spans="1:7" ht="16.5" customHeight="1">
      <c r="A37" s="22" t="s">
        <v>49</v>
      </c>
      <c r="B37" s="23"/>
      <c r="C37" s="20" t="s">
        <v>22</v>
      </c>
      <c r="D37" s="27">
        <f>D36*1.1-D36</f>
        <v>117400</v>
      </c>
      <c r="E37" s="28"/>
      <c r="F37" s="24"/>
      <c r="G37" s="2"/>
    </row>
    <row r="38" spans="1:7" ht="17.25" customHeight="1">
      <c r="A38" s="22" t="s">
        <v>47</v>
      </c>
      <c r="B38" s="23"/>
      <c r="C38" s="20" t="s">
        <v>45</v>
      </c>
      <c r="D38" s="31" t="s">
        <v>55</v>
      </c>
      <c r="E38" s="33"/>
      <c r="F38" s="25"/>
      <c r="G38" s="2"/>
    </row>
    <row r="39" spans="1:7" ht="17.25" customHeight="1">
      <c r="A39" s="55" t="s">
        <v>50</v>
      </c>
      <c r="B39" s="58">
        <f>SUM(B36:B37)-B38</f>
        <v>0</v>
      </c>
      <c r="C39" s="20" t="s">
        <v>47</v>
      </c>
      <c r="D39" s="29"/>
      <c r="E39" s="29"/>
      <c r="F39" s="29"/>
      <c r="G39" s="2"/>
    </row>
    <row r="40" spans="1:7" ht="16.5" customHeight="1">
      <c r="A40" s="55"/>
      <c r="B40" s="59"/>
      <c r="C40" s="20" t="s">
        <v>23</v>
      </c>
      <c r="D40" s="29">
        <f>IF(D38="현금(이체X)",D36,IF(D38="카드",D36+D36*10%,IF(D38="이체 및 현금영수증",D36+D36*10%,IF(D38="이체 및 세금계산서",D36+D36*10%,IF(D38="이체 및 세금계산서",D36+D36*10%,)))))-D39</f>
        <v>1174000</v>
      </c>
      <c r="E40" s="29"/>
      <c r="F40" s="26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59055118110236227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ABB902-FD6D-4C87-B674-27DD9F54600D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E15E-EB99-499B-9D05-917DA9E3FAAC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46</v>
      </c>
      <c r="B1" t="s">
        <v>26</v>
      </c>
    </row>
    <row r="2" spans="1:2">
      <c r="A2" t="s">
        <v>42</v>
      </c>
      <c r="B2" t="s">
        <v>20</v>
      </c>
    </row>
    <row r="3" spans="1:2">
      <c r="A3" t="s">
        <v>43</v>
      </c>
      <c r="B3" t="s">
        <v>53</v>
      </c>
    </row>
    <row r="4" spans="1:2">
      <c r="A4" t="s">
        <v>44</v>
      </c>
    </row>
    <row r="5" spans="1:2">
      <c r="A5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2019-12-25T10:50:30Z</cp:lastPrinted>
  <dcterms:created xsi:type="dcterms:W3CDTF">2019-03-28T03:58:09Z</dcterms:created>
  <dcterms:modified xsi:type="dcterms:W3CDTF">2019-12-26T10:53:11Z</dcterms:modified>
</cp:coreProperties>
</file>