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568160A-AB0A-4DF8-B182-9304CFACF12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<sst xmlns="http://schemas.openxmlformats.org/spreadsheetml/2006/main" count="91" uniqueCount="84">
  <si>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</si>
  <si>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</si>
  <si>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</si>
  <si>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</si>
  <si>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</si>
  <si>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</si>
  <si>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</si>
  <si>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</si>
  <si>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</si>
  <si>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</si>
  <si>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</si>
  <si>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</si>
  <si>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</si>
  <si>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</si>
  <si>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</si>
  <si>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</si>
  <si>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</si>
  <si>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</si>
  <si>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</si>
  <si>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</si>
  <si>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</si>
  <si>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</si>
  <si>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</si>
  <si>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</si>
  <si>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</si>
  <si>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</si>
  <si>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</si>
  <si>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</si>
  <si>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</si>
  <si>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</si>
  <si>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</si>
  <si>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</si>
  <si>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</si>
  <si>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</si>
  <si>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</si>
  <si>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</si>
  <si>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</si>
  <si>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</si>
  <si>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</si>
  <si>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</si>
  <si>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</si>
  <si>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</si>
  <si>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</si>
  <si>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</si>
  <si>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</si>
  <si>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</si>
  <si>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</si>
  <si>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</si>
  <si>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</si>
  <si>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</si>
  <si>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</si>
  <si>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</si>
  <si>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</si>
  <si>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</si>
  <si>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</si>
  <si>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</si>
  <si>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</si>
  <si>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</si>
  <si>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</si>
  <si>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</si>
  <si>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</si>
  <si>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</si>
  <si>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</si>
  <si>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</si>
  <si>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잘만 CNPS9X OPTIMA WHITE LED</t>
    <phoneticPr fontId="1" type="noConversion"/>
  </si>
  <si>
    <t>삼성전자 DDR4-3200 (8GB)</t>
    <phoneticPr fontId="1" type="noConversion"/>
  </si>
  <si>
    <t>ASUS PRIME B460M-A</t>
    <phoneticPr fontId="1" type="noConversion"/>
  </si>
  <si>
    <t>갤럭시 GALAX 지포스 GTX 1660 SUPER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</si>
  <si>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</si>
  <si>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</si>
  <si>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HDD</t>
    <phoneticPr fontId="1" type="noConversion"/>
  </si>
  <si>
    <t>기존 하드 1테라 / SSD 1개</t>
    <phoneticPr fontId="1" type="noConversion"/>
  </si>
  <si>
    <t>BRAVOTEC 스텔스 FX470 파노라마 윈도우 (블랙)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</si>
  <si>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</si>
  <si>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</si>
  <si>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키보드 마우스</t>
    <phoneticPr fontId="1" type="noConversion"/>
  </si>
  <si>
    <t>로지텍 MK345 (정품) 무선 합본 세트</t>
    <phoneticPr fontId="1" type="noConversion"/>
  </si>
  <si>
    <t>크로스오버 325AR3 UHD 4K 리얼 AdobeRGB 프리미엄</t>
    <phoneticPr fontId="1" type="noConversion"/>
  </si>
  <si>
    <t>장패드</t>
    <phoneticPr fontId="1" type="noConversion"/>
  </si>
  <si>
    <t>고급 5mm 장패드</t>
    <phoneticPr fontId="1" type="noConversion"/>
  </si>
  <si>
    <t>방열판</t>
    <phoneticPr fontId="1" type="noConversion"/>
  </si>
  <si>
    <t>오리코 NMVE 방열판</t>
    <phoneticPr fontId="1" type="noConversion"/>
  </si>
  <si>
    <t>할인금</t>
    <phoneticPr fontId="1" type="noConversion"/>
  </si>
  <si>
    <t>최영진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</si>
</sst>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83</v>
      </c>
      <c r="C1" s="33" t="s">
        <v>44</v>
      </c>
      <c r="D1" s="34"/>
      <c r="E1" s="88"/>
      <c r="F1" s="89"/>
      <c r="G1" s="89"/>
      <c r="H1" s="90"/>
    </row>
    <row r="2" spans="1:9" ht="22.5" customHeight="1">
      <c r="A2" s="16" t="s">
        <v>45</v>
      </c>
      <c r="B2" s="23">
        <v>1035101951</v>
      </c>
      <c r="C2" s="35"/>
      <c r="D2" s="36"/>
      <c r="E2" s="91"/>
      <c r="F2" s="92"/>
      <c r="G2" s="92"/>
      <c r="H2" s="93"/>
    </row>
    <row r="3" spans="1:9" ht="22.5" customHeight="1">
      <c r="A3" s="16" t="s">
        <v>46</v>
      </c>
      <c r="B3" s="18">
        <f ca="1">TODAY()</f>
        <v>44073</v>
      </c>
      <c r="C3" s="17" t="s">
        <v>47</v>
      </c>
      <c r="D3" s="22"/>
      <c r="E3" s="91"/>
      <c r="F3" s="92"/>
      <c r="G3" s="92"/>
      <c r="H3" s="93"/>
    </row>
    <row r="4" spans="1:9" ht="22.5" customHeight="1">
      <c r="A4" s="15" t="s">
        <v>43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24</v>
      </c>
      <c r="B6" s="101"/>
      <c r="C6" s="59" t="s">
        <v>63</v>
      </c>
      <c r="D6" s="60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102"/>
      <c r="B7" s="103"/>
      <c r="C7" s="59" t="s">
        <v>64</v>
      </c>
      <c r="D7" s="60"/>
      <c r="E7" s="27" t="s">
        <v>14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102"/>
      <c r="B9" s="103"/>
      <c r="C9" s="59" t="s">
        <v>65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336000</v>
      </c>
      <c r="G10" s="3">
        <v>1</v>
      </c>
      <c r="H10" s="6">
        <f t="shared" si="0"/>
        <v>336000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102"/>
      <c r="B12" s="103"/>
      <c r="C12" s="59" t="s">
        <v>69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71</v>
      </c>
      <c r="D13" s="49"/>
      <c r="E13" s="3" t="s">
        <v>70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12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56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81</v>
      </c>
      <c r="D19" s="54"/>
      <c r="E19" s="4" t="s">
        <v>80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17</v>
      </c>
      <c r="D20" s="41"/>
      <c r="E20" s="61">
        <f>SUM(H6:H19)</f>
        <v>1193000</v>
      </c>
      <c r="F20" s="61"/>
      <c r="G20" s="30">
        <v>1</v>
      </c>
      <c r="H20" s="99" t="s">
        <v>19</v>
      </c>
      <c r="I20" s="2"/>
    </row>
    <row r="21" spans="1:9" ht="12.75" customHeight="1">
      <c r="A21" s="102"/>
      <c r="B21" s="103"/>
      <c r="C21" s="41"/>
      <c r="D21" s="41"/>
      <c r="E21" s="61">
        <f>E20*G20</f>
        <v>1193000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77</v>
      </c>
      <c r="D24" s="49"/>
      <c r="E24" s="5" t="s">
        <v>74</v>
      </c>
      <c r="F24" s="6">
        <v>465000</v>
      </c>
      <c r="G24" s="3">
        <v>1</v>
      </c>
      <c r="H24" s="6">
        <f>F24*G24</f>
        <v>465000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44000</v>
      </c>
      <c r="G25" s="3">
        <v>1</v>
      </c>
      <c r="H25" s="6">
        <f t="shared" ref="H25:H32" si="1">F25*G25</f>
        <v>44000</v>
      </c>
      <c r="I25" s="2"/>
    </row>
    <row r="26" spans="1:9">
      <c r="A26" s="70"/>
      <c r="B26" s="71"/>
      <c r="C26" s="50" t="s">
        <v>79</v>
      </c>
      <c r="D26" s="4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/>
      <c r="D27" s="52"/>
      <c r="E27" s="5" t="s">
        <v>82</v>
      </c>
      <c r="F27" s="6">
        <v>-12000</v>
      </c>
      <c r="G27" s="3">
        <v>1</v>
      </c>
      <c r="H27" s="6">
        <f t="shared" si="1"/>
        <v>-12000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32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497000</v>
      </c>
      <c r="F33" s="61"/>
      <c r="G33" s="62"/>
      <c r="H33" s="97" t="s">
        <v>19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35</v>
      </c>
      <c r="B35" s="67"/>
      <c r="C35" s="80"/>
      <c r="D35" s="81"/>
      <c r="E35" s="8" t="s">
        <v>4</v>
      </c>
      <c r="F35" s="108">
        <f>SUM(E21,E33)</f>
        <v>1690000</v>
      </c>
      <c r="G35" s="108"/>
      <c r="H35" s="9" t="s">
        <v>19</v>
      </c>
      <c r="I35" s="2"/>
    </row>
    <row r="36" spans="1:9" ht="16.5" customHeight="1">
      <c r="A36" s="66" t="s">
        <v>34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20</v>
      </c>
      <c r="F36" s="106">
        <f>F35*1.1-F35</f>
        <v>169000.00000000023</v>
      </c>
      <c r="G36" s="107"/>
      <c r="H36" s="10"/>
      <c r="I36" s="2"/>
    </row>
    <row r="37" spans="1:9" ht="17.25" customHeight="1">
      <c r="A37" s="66" t="s">
        <v>30</v>
      </c>
      <c r="B37" s="67"/>
      <c r="C37" s="82"/>
      <c r="D37" s="83"/>
      <c r="E37" s="8" t="s">
        <v>29</v>
      </c>
      <c r="F37" s="62" t="s">
        <v>62</v>
      </c>
      <c r="G37" s="65"/>
      <c r="H37" s="31"/>
      <c r="I37" s="2"/>
    </row>
    <row r="38" spans="1:9" ht="19.5" customHeight="1">
      <c r="A38" s="74" t="s">
        <v>31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1910000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58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1690000</v>
      </c>
    </row>
    <row r="5" spans="1:6">
      <c r="A5" t="s">
        <v>42</v>
      </c>
      <c r="B5">
        <f>B4*1.13</f>
        <v>1909699.9999999998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2020-08-30T05:11:26Z</dcterms:modified>
</cp:coreProperties>
</file>