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1" documentId="8_{A9BC0D88-2E8A-49A4-A451-8C1FFD07DBF9}" xr6:coauthVersionLast="47" xr6:coauthVersionMax="47" xr10:uidLastSave="{5DB9290F-176E-4286-A98C-4C7017EC3101}"/>
  <bookViews>
    <workbookView xWindow="19095" yWindow="0" windowWidth="19410" windowHeight="209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<sst xmlns="http://schemas.openxmlformats.org/spreadsheetml/2006/main" count="89" uniqueCount="81">
  <si>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</si>
  <si>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</si>
  <si>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</si>
  <si>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</si>
  <si>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</si>
  <si>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</si>
  <si>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</si>
  <si>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</si>
  <si>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</si>
  <si>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</si>
  <si>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</si>
  <si>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</si>
  <si>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</si>
  <si>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</si>
  <si>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</si>
  <si>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</si>
  <si>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</si>
  <si>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</si>
  <si>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</si>
  <si>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</si>
  <si>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</si>
  <si>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</si>
  <si>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</si>
  <si>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</si>
  <si>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</si>
  <si>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</si>
  <si>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</si>
  <si>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</si>
  <si>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</si>
  <si>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</si>
  <si>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</si>
  <si>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</si>
  <si>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</si>
  <si>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</si>
  <si>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</si>
  <si>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</si>
  <si>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</si>
  <si>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</si>
  <si>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</si>
  <si>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</si>
  <si>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</si>
  <si>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</si>
  <si>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</si>
  <si>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</si>
  <si>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</si>
  <si>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</si>
  <si>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</si>
  <si>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</si>
  <si>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</si>
  <si>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</si>
  <si>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</si>
  <si>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</si>
  <si>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</si>
  <si>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</si>
  <si>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</si>
  <si>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</si>
  <si>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</si>
  <si>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</si>
  <si>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</si>
  <si>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</si>
  <si>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</si>
  <si>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</si>
  <si>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</si>
  <si>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</si>
  <si>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ASRock A320M-HDV R4.0</t>
    <phoneticPr fontId="1" type="noConversion"/>
  </si>
  <si>
    <t>ABKO NCORE 언더바</t>
    <phoneticPr fontId="1" type="noConversion"/>
  </si>
  <si>
    <t>마이크로닉스 Cyclone III 500W After Cooling</t>
    <phoneticPr fontId="1" type="noConversion"/>
  </si>
  <si>
    <t>WD 1TB 7200 64M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</si>
  <si>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</si>
  <si>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DDR4 8G PC4-21300</t>
    <phoneticPr fontId="1" type="noConversion"/>
  </si>
  <si>
    <t>AMD 정품쿨러</t>
    <phoneticPr fontId="1" type="noConversion"/>
  </si>
  <si>
    <t>라데온 VEGA 3 내장</t>
    <phoneticPr fontId="1" type="noConversion"/>
  </si>
  <si>
    <t>키보드</t>
    <phoneticPr fontId="1" type="noConversion"/>
  </si>
  <si>
    <t>마우스패드</t>
    <phoneticPr fontId="1" type="noConversion"/>
  </si>
  <si>
    <t>큐닉스 키보드 마우스 SET</t>
    <phoneticPr fontId="1" type="noConversion"/>
  </si>
  <si>
    <t>마우스패드 일반</t>
    <phoneticPr fontId="1" type="noConversion"/>
  </si>
  <si>
    <t>모니터</t>
    <phoneticPr fontId="1" type="noConversion"/>
  </si>
  <si>
    <t>이체 및 세금계산서</t>
  </si>
  <si>
    <t>디엑스 DX2400EW HDMI 무결점</t>
    <phoneticPr fontId="1" type="noConversion"/>
  </si>
  <si>
    <t>지엘코리아</t>
    <phoneticPr fontId="1" type="noConversion"/>
  </si>
  <si>
    <t>인텔 코어i5-12세대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</si>
</sst>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61</v>
      </c>
      <c r="B1" s="26" t="s">
        <v>79</v>
      </c>
      <c r="C1" s="31" t="s">
        <v>46</v>
      </c>
      <c r="D1" s="32"/>
      <c r="E1" s="87"/>
      <c r="F1" s="88"/>
      <c r="G1" s="88"/>
      <c r="H1" s="89"/>
    </row>
    <row r="2" spans="1:9" ht="22.5" customHeight="1">
      <c r="A2" s="18" t="s">
        <v>47</v>
      </c>
      <c r="B2" s="25">
        <v>1090003325</v>
      </c>
      <c r="C2" s="33"/>
      <c r="D2" s="34"/>
      <c r="E2" s="90"/>
      <c r="F2" s="91"/>
      <c r="G2" s="91"/>
      <c r="H2" s="92"/>
    </row>
    <row r="3" spans="1:9" ht="22.5" customHeight="1">
      <c r="A3" s="18" t="s">
        <v>48</v>
      </c>
      <c r="B3" s="19">
        <f ca="1">TODAY()</f>
        <v>44967</v>
      </c>
      <c r="C3" s="18" t="s">
        <v>49</v>
      </c>
      <c r="D3" s="24"/>
      <c r="E3" s="90"/>
      <c r="F3" s="91"/>
      <c r="G3" s="91"/>
      <c r="H3" s="92"/>
    </row>
    <row r="4" spans="1:9" ht="22.5" customHeight="1">
      <c r="A4" s="17" t="s">
        <v>45</v>
      </c>
      <c r="B4" s="37"/>
      <c r="C4" s="37"/>
      <c r="D4" s="38"/>
      <c r="E4" s="93"/>
      <c r="F4" s="94"/>
      <c r="G4" s="94"/>
      <c r="H4" s="95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26</v>
      </c>
      <c r="B6" s="100"/>
      <c r="C6" s="57" t="s">
        <v>80</v>
      </c>
      <c r="D6" s="58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5.5" customHeight="1">
      <c r="A7" s="101"/>
      <c r="B7" s="102"/>
      <c r="C7" s="57" t="s">
        <v>70</v>
      </c>
      <c r="D7" s="58"/>
      <c r="E7" s="29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57" t="s">
        <v>64</v>
      </c>
      <c r="D8" s="58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1"/>
      <c r="B9" s="102"/>
      <c r="C9" s="57" t="s">
        <v>69</v>
      </c>
      <c r="D9" s="58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101"/>
      <c r="B10" s="102"/>
      <c r="C10" s="57" t="s">
        <v>71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6.75" customHeight="1">
      <c r="A11" s="101"/>
      <c r="B11" s="102"/>
      <c r="C11" s="57" t="s">
        <v>68</v>
      </c>
      <c r="D11" s="58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101"/>
      <c r="B12" s="102"/>
      <c r="C12" s="57" t="s">
        <v>67</v>
      </c>
      <c r="D12" s="58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1"/>
      <c r="B13" s="102"/>
      <c r="C13" s="46" t="s">
        <v>63</v>
      </c>
      <c r="D13" s="47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46" t="s">
        <v>65</v>
      </c>
      <c r="D14" s="47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1"/>
      <c r="B15" s="102"/>
      <c r="C15" s="46" t="s">
        <v>66</v>
      </c>
      <c r="D15" s="47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1"/>
      <c r="B16" s="102"/>
      <c r="C16" s="53" t="s">
        <v>63</v>
      </c>
      <c r="D16" s="5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2"/>
      <c r="D17" s="21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5" t="s">
        <v>58</v>
      </c>
      <c r="D18" s="56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1"/>
      <c r="D19" s="52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39" t="s">
        <v>18</v>
      </c>
      <c r="D20" s="39"/>
      <c r="E20" s="59">
        <f>SUM(H6:H19)</f>
        <v>440000</v>
      </c>
      <c r="F20" s="59"/>
      <c r="G20" s="23">
        <v>2</v>
      </c>
      <c r="H20" s="98" t="s">
        <v>20</v>
      </c>
      <c r="I20" s="2"/>
    </row>
    <row r="21" spans="1:9" ht="12.75" customHeight="1">
      <c r="A21" s="101"/>
      <c r="B21" s="102"/>
      <c r="C21" s="39"/>
      <c r="D21" s="39"/>
      <c r="E21" s="59">
        <f>E20*G20</f>
        <v>880000</v>
      </c>
      <c r="F21" s="59"/>
      <c r="G21" s="59"/>
      <c r="H21" s="98"/>
      <c r="I21" s="2"/>
    </row>
    <row r="22" spans="1:9" ht="12.75" customHeight="1">
      <c r="A22" s="101"/>
      <c r="B22" s="102"/>
      <c r="C22" s="39"/>
      <c r="D22" s="39"/>
      <c r="E22" s="59"/>
      <c r="F22" s="59"/>
      <c r="G22" s="59"/>
      <c r="H22" s="98"/>
      <c r="I22" s="2"/>
    </row>
    <row r="23" spans="1:9" ht="17.25" customHeight="1">
      <c r="A23" s="101"/>
      <c r="B23" s="102"/>
      <c r="C23" s="44" t="s">
        <v>23</v>
      </c>
      <c r="D23" s="45"/>
      <c r="E23" s="20" t="s">
        <v>1</v>
      </c>
      <c r="F23" s="20" t="s">
        <v>2</v>
      </c>
      <c r="G23" s="20" t="s">
        <v>3</v>
      </c>
      <c r="H23" s="20"/>
      <c r="I23" s="2"/>
    </row>
    <row r="24" spans="1:9">
      <c r="A24" s="103"/>
      <c r="B24" s="104"/>
      <c r="C24" s="46" t="s">
        <v>74</v>
      </c>
      <c r="D24" s="47"/>
      <c r="E24" s="5" t="s">
        <v>72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8"/>
      <c r="C25" s="48" t="s">
        <v>75</v>
      </c>
      <c r="D25" s="47"/>
      <c r="E25" s="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69"/>
      <c r="B26" s="70"/>
      <c r="C26" s="48" t="s">
        <v>78</v>
      </c>
      <c r="D26" s="47"/>
      <c r="E26" s="5" t="s">
        <v>76</v>
      </c>
      <c r="F26" s="6">
        <v>100000</v>
      </c>
      <c r="G26" s="3">
        <v>2</v>
      </c>
      <c r="H26" s="6">
        <f t="shared" si="1"/>
        <v>200000</v>
      </c>
      <c r="I26" s="2"/>
    </row>
    <row r="27" spans="1:9">
      <c r="A27" s="69"/>
      <c r="B27" s="70"/>
      <c r="C27" s="49"/>
      <c r="D27" s="50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49"/>
      <c r="D28" s="50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49"/>
      <c r="D29" s="50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49"/>
      <c r="D30" s="5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49"/>
      <c r="D31" s="50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49"/>
      <c r="D32" s="50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34</v>
      </c>
      <c r="B33" s="74"/>
      <c r="C33" s="40" t="str">
        <f>IF(F37="현금(이체X)",Sheet2!C1,IF(F37="카드",Sheet2!C1,IF(F37="이체 및 현금영수증",Sheet2!C1,IF(F37="카드+현금",Sheet2!C2,IF(F37="이체 및 세금계산서",Sheet2!C1)))))</f>
        <v>선택사항</v>
      </c>
      <c r="D33" s="41"/>
      <c r="E33" s="59">
        <f>SUM(H24:H32)</f>
        <v>200000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2"/>
      <c r="D34" s="43"/>
      <c r="E34" s="61"/>
      <c r="F34" s="61"/>
      <c r="G34" s="62"/>
      <c r="H34" s="97"/>
      <c r="I34" s="2"/>
    </row>
    <row r="35" spans="1:9" ht="16.5" customHeight="1">
      <c r="A35" s="65" t="s">
        <v>37</v>
      </c>
      <c r="B35" s="66"/>
      <c r="C35" s="79"/>
      <c r="D35" s="80"/>
      <c r="E35" s="8" t="s">
        <v>4</v>
      </c>
      <c r="F35" s="107">
        <f>SUM(E21,E33)</f>
        <v>1080000</v>
      </c>
      <c r="G35" s="107"/>
      <c r="H35" s="9" t="s">
        <v>20</v>
      </c>
      <c r="I35" s="2"/>
    </row>
    <row r="36" spans="1:9" ht="16.5" customHeight="1">
      <c r="A36" s="65" t="s">
        <v>36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108000</v>
      </c>
      <c r="G36" s="106"/>
      <c r="H36" s="10"/>
      <c r="I36" s="2"/>
    </row>
    <row r="37" spans="1:9" ht="17.25" customHeight="1">
      <c r="A37" s="65" t="s">
        <v>32</v>
      </c>
      <c r="B37" s="66"/>
      <c r="C37" s="81"/>
      <c r="D37" s="82"/>
      <c r="E37" s="8" t="s">
        <v>31</v>
      </c>
      <c r="F37" s="63" t="s">
        <v>77</v>
      </c>
      <c r="G37" s="64"/>
      <c r="H37" s="11"/>
      <c r="I37" s="2"/>
    </row>
    <row r="38" spans="1:9" ht="19.5" customHeight="1">
      <c r="A38" s="73" t="s">
        <v>33</v>
      </c>
      <c r="B38" s="74"/>
      <c r="C38" s="83">
        <f>SUM(C35:C36)-C37</f>
        <v>0</v>
      </c>
      <c r="D38" s="84"/>
      <c r="E38" s="28" t="s">
        <v>62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38</v>
      </c>
      <c r="D1" s="13" t="s">
        <v>40</v>
      </c>
      <c r="E1" t="s">
        <v>60</v>
      </c>
    </row>
    <row r="2" spans="1:5">
      <c r="A2" t="s">
        <v>28</v>
      </c>
      <c r="B2" t="s">
        <v>20</v>
      </c>
      <c r="C2" t="s">
        <v>43</v>
      </c>
      <c r="D2" t="s">
        <v>39</v>
      </c>
    </row>
    <row r="3" spans="1:5">
      <c r="A3" t="s">
        <v>29</v>
      </c>
      <c r="B3" t="s">
        <v>35</v>
      </c>
      <c r="D3" s="16" t="s">
        <v>41</v>
      </c>
    </row>
    <row r="4" spans="1:5">
      <c r="A4" t="s">
        <v>30</v>
      </c>
      <c r="B4" s="12">
        <f>Sheet1!F35-(Sheet1!C35)</f>
        <v>1080000</v>
      </c>
    </row>
    <row r="5" spans="1:5">
      <c r="A5" t="s">
        <v>44</v>
      </c>
      <c r="B5">
        <f>B4*1.13</f>
        <v>1220400</v>
      </c>
    </row>
    <row r="6" spans="1:5">
      <c r="A6" t="s">
        <v>42</v>
      </c>
    </row>
    <row r="7" spans="1:5">
      <c r="A7" t="s">
        <v>19</v>
      </c>
      <c r="B7" s="12">
        <v>60000</v>
      </c>
    </row>
    <row r="8" spans="1:5">
      <c r="A8" t="s">
        <v>53</v>
      </c>
      <c r="B8" s="12">
        <v>70000</v>
      </c>
    </row>
    <row r="9" spans="1:5">
      <c r="A9" t="s">
        <v>51</v>
      </c>
      <c r="B9" s="12">
        <v>80000</v>
      </c>
    </row>
    <row r="10" spans="1:5">
      <c r="A10" t="s">
        <v>52</v>
      </c>
      <c r="B10" s="12">
        <v>100000</v>
      </c>
    </row>
    <row r="11" spans="1:5">
      <c r="A11" t="s">
        <v>55</v>
      </c>
      <c r="B11" s="12">
        <v>151200</v>
      </c>
    </row>
    <row r="12" spans="1:5">
      <c r="A12" t="s">
        <v>54</v>
      </c>
      <c r="B12" s="12">
        <v>188000</v>
      </c>
    </row>
    <row r="13" spans="1:5">
      <c r="A13" t="s">
        <v>56</v>
      </c>
      <c r="B13" s="12">
        <v>194290</v>
      </c>
    </row>
    <row r="14" spans="1:5">
      <c r="A14" t="s">
        <v>57</v>
      </c>
      <c r="B14" s="12">
        <v>359000</v>
      </c>
    </row>
    <row r="15" spans="1:5">
      <c r="A15" t="s">
        <v>59</v>
      </c>
    </row>
    <row r="16" spans="1:5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2020-04-29T02:08:52Z</cp:lastPrinted>
  <dcterms:created xsi:type="dcterms:W3CDTF">2019-03-28T03:58:09Z</dcterms:created>
  <dcterms:modified xsi:type="dcterms:W3CDTF">2023-02-10T09:51:11Z</dcterms:modified>
</cp:coreProperties>
</file>