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-120" yWindow="-120" windowWidth="29040" windowHeight="158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<sst xmlns="http://schemas.openxmlformats.org/spreadsheetml/2006/main" count="83" uniqueCount="76">
  <si>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</si>
  <si>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</si>
  <si>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</si>
  <si>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</si>
  <si>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</si>
  <si>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</si>
  <si>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</si>
  <si>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</si>
  <si>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</si>
  <si>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</si>
  <si>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</si>
  <si>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</si>
  <si>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</si>
  <si>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</si>
  <si>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</si>
  <si>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</si>
  <si>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</si>
  <si>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</si>
  <si>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</si>
  <si>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</si>
  <si>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</si>
  <si>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</si>
  <si>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</si>
  <si>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</si>
  <si>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</si>
  <si>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</si>
  <si>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</si>
  <si>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</si>
  <si>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</si>
  <si>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</si>
  <si>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</si>
  <si>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</si>
  <si>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</si>
  <si>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</si>
  <si>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</si>
  <si>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</si>
  <si>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</si>
  <si>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</si>
  <si>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</si>
  <si>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</si>
  <si>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</si>
  <si>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</si>
  <si>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</si>
  <si>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</si>
  <si>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</si>
  <si>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</si>
  <si>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</si>
  <si>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</si>
  <si>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</si>
  <si>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</si>
  <si>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</si>
  <si>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</si>
  <si>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</si>
  <si>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</si>
  <si>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</si>
  <si>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</si>
  <si>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</si>
  <si>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</si>
  <si>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</si>
  <si>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</si>
  <si>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이체 및 현금영수증</t>
  </si>
  <si>
    <t>마이크로닉스 Classic II 850W 80PLUS GOLD 230V EU 풀모듈러</t>
    <phoneticPr fontId="1" type="noConversion"/>
  </si>
  <si>
    <t>BRAVOTEC 트레저 X9 920T 타이탄 글래스 (화이트)</t>
    <phoneticPr fontId="1" type="noConversion"/>
  </si>
  <si>
    <t>삼성전자 970 EVO Plus M.2 NVMe (1TB)</t>
    <phoneticPr fontId="1" type="noConversion"/>
  </si>
  <si>
    <t>AMD 라이젠7-4세대 5800X (버미어) (정품)</t>
    <phoneticPr fontId="1" type="noConversion"/>
  </si>
  <si>
    <t>리안리 GALAHAD AIO 360 ARGB (WHITE)</t>
    <phoneticPr fontId="1" type="noConversion"/>
  </si>
  <si>
    <t>MSI MAG B550M 박격포</t>
    <phoneticPr fontId="1" type="noConversion"/>
  </si>
  <si>
    <t>G.SKILL DDR4-3200 CL16 TRIDENT Z NEO 패키지 (32GB(16Gx2))</t>
    <phoneticPr fontId="1" type="noConversion"/>
  </si>
  <si>
    <t>ASUS KO 지포스 RTX 3070 GAMING D6 8GB</t>
    <phoneticPr fontId="1" type="noConversion"/>
  </si>
  <si>
    <t>LEADCOOL 120 ARGB WHITE (3PACK)</t>
    <phoneticPr fontId="1" type="noConversion"/>
  </si>
  <si>
    <t>조립(수냉 및 셋팅비)</t>
  </si>
  <si>
    <t>오버클럭</t>
    <phoneticPr fontId="1" type="noConversion"/>
  </si>
  <si>
    <t>CPU 및 램 오버클럭 공임에포함됨</t>
    <phoneticPr fontId="1" type="noConversion"/>
  </si>
  <si>
    <t>VGA브라켓</t>
    <phoneticPr fontId="1" type="noConversion"/>
  </si>
  <si>
    <t>브라보텍 920T 전용 그래픽카드 브라켓</t>
    <phoneticPr fontId="1" type="noConversion"/>
  </si>
  <si>
    <t>정영진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</si>
</sst>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58</v>
      </c>
      <c r="B1" s="24" t="s">
        <v>75</v>
      </c>
      <c r="C1" s="92" t="s">
        <v>44</v>
      </c>
      <c r="D1" s="93"/>
      <c r="E1" s="43"/>
      <c r="F1" s="44"/>
      <c r="G1" s="44"/>
      <c r="H1" s="45"/>
    </row>
    <row r="2" spans="1:9" ht="22.5" customHeight="1">
      <c r="A2" s="16" t="s">
        <v>45</v>
      </c>
      <c r="B2" s="23">
        <v>1091830969</v>
      </c>
      <c r="C2" s="94"/>
      <c r="D2" s="95"/>
      <c r="E2" s="46"/>
      <c r="F2" s="47"/>
      <c r="G2" s="47"/>
      <c r="H2" s="48"/>
    </row>
    <row r="3" spans="1:9" ht="22.5" customHeight="1">
      <c r="A3" s="16" t="s">
        <v>46</v>
      </c>
      <c r="B3" s="18">
        <f ca="1">TODAY()</f>
        <v>44146</v>
      </c>
      <c r="C3" s="17" t="s">
        <v>47</v>
      </c>
      <c r="D3" s="22"/>
      <c r="E3" s="46"/>
      <c r="F3" s="47"/>
      <c r="G3" s="47"/>
      <c r="H3" s="48"/>
    </row>
    <row r="4" spans="1:9" ht="22.5" customHeight="1">
      <c r="A4" s="15" t="s">
        <v>43</v>
      </c>
      <c r="B4" s="96"/>
      <c r="C4" s="96"/>
      <c r="D4" s="97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24</v>
      </c>
      <c r="B6" s="56"/>
      <c r="C6" s="63" t="s">
        <v>64</v>
      </c>
      <c r="D6" s="64"/>
      <c r="E6" s="3" t="s">
        <v>6</v>
      </c>
      <c r="F6" s="6">
        <v>640000</v>
      </c>
      <c r="G6" s="3">
        <v>1</v>
      </c>
      <c r="H6" s="6">
        <f>F6*G6</f>
        <v>640000</v>
      </c>
      <c r="I6" s="2"/>
    </row>
    <row r="7" spans="1:9" ht="25.5" customHeight="1">
      <c r="A7" s="57"/>
      <c r="B7" s="58"/>
      <c r="C7" s="63" t="s">
        <v>65</v>
      </c>
      <c r="D7" s="64"/>
      <c r="E7" s="27" t="s">
        <v>14</v>
      </c>
      <c r="F7" s="6">
        <v>213000</v>
      </c>
      <c r="G7" s="3">
        <v>1</v>
      </c>
      <c r="H7" s="6">
        <f t="shared" ref="H7:H19" si="0">F7*G7</f>
        <v>213000</v>
      </c>
      <c r="I7" s="2"/>
    </row>
    <row r="8" spans="1:9" ht="25.5" customHeight="1">
      <c r="A8" s="57"/>
      <c r="B8" s="58"/>
      <c r="C8" s="63" t="s">
        <v>66</v>
      </c>
      <c r="D8" s="64"/>
      <c r="E8" s="3" t="s">
        <v>7</v>
      </c>
      <c r="F8" s="6">
        <v>189000</v>
      </c>
      <c r="G8" s="3">
        <v>1</v>
      </c>
      <c r="H8" s="6">
        <f t="shared" si="0"/>
        <v>189000</v>
      </c>
      <c r="I8" s="2"/>
    </row>
    <row r="9" spans="1:9" ht="25.5" customHeight="1">
      <c r="A9" s="57"/>
      <c r="B9" s="58"/>
      <c r="C9" s="63" t="s">
        <v>67</v>
      </c>
      <c r="D9" s="64"/>
      <c r="E9" s="3" t="s">
        <v>8</v>
      </c>
      <c r="F9" s="6">
        <v>241000</v>
      </c>
      <c r="G9" s="3">
        <v>1</v>
      </c>
      <c r="H9" s="6">
        <f t="shared" si="0"/>
        <v>241000</v>
      </c>
      <c r="I9" s="2"/>
    </row>
    <row r="10" spans="1:9" ht="25.5" customHeight="1">
      <c r="A10" s="57"/>
      <c r="B10" s="58"/>
      <c r="C10" s="63" t="s">
        <v>68</v>
      </c>
      <c r="D10" s="64"/>
      <c r="E10" s="3" t="s">
        <v>9</v>
      </c>
      <c r="F10" s="6">
        <v>720000</v>
      </c>
      <c r="G10" s="3">
        <v>1</v>
      </c>
      <c r="H10" s="6">
        <f t="shared" si="0"/>
        <v>720000</v>
      </c>
      <c r="I10" s="2"/>
    </row>
    <row r="11" spans="1:9" ht="25.5" customHeight="1">
      <c r="A11" s="57"/>
      <c r="B11" s="58"/>
      <c r="C11" s="63" t="s">
        <v>63</v>
      </c>
      <c r="D11" s="64"/>
      <c r="E11" s="3" t="s">
        <v>10</v>
      </c>
      <c r="F11" s="6">
        <v>265000</v>
      </c>
      <c r="G11" s="3">
        <v>1</v>
      </c>
      <c r="H11" s="6">
        <f t="shared" si="0"/>
        <v>265000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8" t="s">
        <v>74</v>
      </c>
      <c r="D13" s="89"/>
      <c r="E13" s="3" t="s">
        <v>73</v>
      </c>
      <c r="F13" s="6">
        <v>46000</v>
      </c>
      <c r="G13" s="3">
        <v>1</v>
      </c>
      <c r="H13" s="6">
        <f t="shared" si="0"/>
        <v>46000</v>
      </c>
      <c r="I13" s="2"/>
    </row>
    <row r="14" spans="1:9" ht="25.5" customHeight="1">
      <c r="A14" s="57"/>
      <c r="B14" s="58"/>
      <c r="C14" s="88" t="s">
        <v>62</v>
      </c>
      <c r="D14" s="89"/>
      <c r="E14" s="3" t="s">
        <v>12</v>
      </c>
      <c r="F14" s="6">
        <v>79000</v>
      </c>
      <c r="G14" s="3">
        <v>1</v>
      </c>
      <c r="H14" s="6">
        <f t="shared" si="0"/>
        <v>79000</v>
      </c>
      <c r="I14" s="2"/>
    </row>
    <row r="15" spans="1:9" ht="25.5" customHeight="1">
      <c r="A15" s="57"/>
      <c r="B15" s="58"/>
      <c r="C15" s="88" t="s">
        <v>61</v>
      </c>
      <c r="D15" s="89"/>
      <c r="E15" s="3" t="s">
        <v>13</v>
      </c>
      <c r="F15" s="6">
        <v>147000</v>
      </c>
      <c r="G15" s="3">
        <v>1</v>
      </c>
      <c r="H15" s="6">
        <f t="shared" si="0"/>
        <v>147000</v>
      </c>
      <c r="I15" s="2"/>
    </row>
    <row r="16" spans="1:9" ht="25.5" customHeight="1">
      <c r="A16" s="57"/>
      <c r="B16" s="58"/>
      <c r="C16" s="88" t="s">
        <v>69</v>
      </c>
      <c r="D16" s="89"/>
      <c r="E16" s="3" t="s">
        <v>15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70</v>
      </c>
      <c r="E17" s="4" t="s">
        <v>16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57"/>
      <c r="B18" s="58"/>
      <c r="C18" s="90" t="s">
        <v>55</v>
      </c>
      <c r="D18" s="9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8" t="s">
        <v>72</v>
      </c>
      <c r="D19" s="109"/>
      <c r="E19" s="4" t="s">
        <v>71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57"/>
      <c r="B20" s="58"/>
      <c r="C20" s="98" t="s">
        <v>17</v>
      </c>
      <c r="D20" s="98"/>
      <c r="E20" s="68">
        <f>SUM(H6:H19)</f>
        <v>2640000</v>
      </c>
      <c r="F20" s="68"/>
      <c r="G20" s="30">
        <v>1</v>
      </c>
      <c r="H20" s="54" t="s">
        <v>19</v>
      </c>
      <c r="I20" s="2"/>
    </row>
    <row r="21" spans="1:9" ht="12.75" customHeight="1">
      <c r="A21" s="57"/>
      <c r="B21" s="58"/>
      <c r="C21" s="98"/>
      <c r="D21" s="98"/>
      <c r="E21" s="68">
        <f>E20*G20</f>
        <v>2640000</v>
      </c>
      <c r="F21" s="68"/>
      <c r="G21" s="68"/>
      <c r="H21" s="54"/>
      <c r="I21" s="2"/>
    </row>
    <row r="22" spans="1:9" ht="12.75" customHeight="1">
      <c r="A22" s="57"/>
      <c r="B22" s="58"/>
      <c r="C22" s="98"/>
      <c r="D22" s="98"/>
      <c r="E22" s="68"/>
      <c r="F22" s="68"/>
      <c r="G22" s="68"/>
      <c r="H22" s="54"/>
      <c r="I22" s="2"/>
    </row>
    <row r="23" spans="1:9" ht="17.25" customHeight="1">
      <c r="A23" s="57"/>
      <c r="B23" s="58"/>
      <c r="C23" s="103" t="s">
        <v>22</v>
      </c>
      <c r="D23" s="104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/>
      <c r="D24" s="89"/>
      <c r="E24" s="5"/>
      <c r="F24" s="6"/>
      <c r="G24" s="3"/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9"/>
      <c r="C25" s="105"/>
      <c r="D25" s="89"/>
      <c r="E25" s="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105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6"/>
      <c r="D27" s="107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6"/>
      <c r="D28" s="107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6"/>
      <c r="D29" s="107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6"/>
      <c r="D30" s="10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6"/>
      <c r="D31" s="107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6"/>
      <c r="D32" s="10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68">
        <f>SUM(H24:H32)</f>
        <v>0</v>
      </c>
      <c r="F33" s="68"/>
      <c r="G33" s="72"/>
      <c r="H33" s="52" t="s">
        <v>19</v>
      </c>
      <c r="I33" s="2"/>
    </row>
    <row r="34" spans="1:9" ht="14.25" customHeight="1">
      <c r="A34" s="35"/>
      <c r="B34" s="36"/>
      <c r="C34" s="101"/>
      <c r="D34" s="102"/>
      <c r="E34" s="73"/>
      <c r="F34" s="73"/>
      <c r="G34" s="74"/>
      <c r="H34" s="53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7">
        <f>SUM(E21,E33)</f>
        <v>2640000</v>
      </c>
      <c r="G35" s="67"/>
      <c r="H35" s="9" t="s">
        <v>19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20</v>
      </c>
      <c r="F36" s="65">
        <f>F35*1.1-F35</f>
        <v>264000.00000000047</v>
      </c>
      <c r="G36" s="66"/>
      <c r="H36" s="10"/>
      <c r="I36" s="2"/>
    </row>
    <row r="37" spans="1:9" ht="17.25" customHeight="1">
      <c r="A37" s="76" t="s">
        <v>30</v>
      </c>
      <c r="B37" s="77"/>
      <c r="C37" s="37"/>
      <c r="D37" s="38"/>
      <c r="E37" s="8" t="s">
        <v>29</v>
      </c>
      <c r="F37" s="72" t="s">
        <v>60</v>
      </c>
      <c r="G37" s="75"/>
      <c r="H37" s="31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6" t="s">
        <v>59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21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2904000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23</v>
      </c>
      <c r="C1" t="s">
        <v>36</v>
      </c>
      <c r="D1" s="12" t="s">
        <v>38</v>
      </c>
      <c r="E1" s="28" t="s">
        <v>57</v>
      </c>
      <c r="F1" s="28"/>
    </row>
    <row r="2" spans="1:6">
      <c r="A2" t="s">
        <v>26</v>
      </c>
      <c r="B2" t="s">
        <v>19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4" t="s">
        <v>39</v>
      </c>
    </row>
    <row r="4" spans="1:6">
      <c r="A4" t="s">
        <v>28</v>
      </c>
      <c r="B4" s="11">
        <f>Sheet1!F35-(Sheet1!C35)</f>
        <v>2640000</v>
      </c>
    </row>
    <row r="5" spans="1:6">
      <c r="A5" t="s">
        <v>42</v>
      </c>
      <c r="B5">
        <f>B4*1.13</f>
        <v>2983199.9999999995</v>
      </c>
    </row>
    <row r="6" spans="1:6">
      <c r="A6" t="s">
        <v>40</v>
      </c>
    </row>
    <row r="7" spans="1:6">
      <c r="A7" t="s">
        <v>18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2020-11-06T05:42:23Z</cp:lastPrinted>
  <dcterms:created xsi:type="dcterms:W3CDTF">2019-03-28T03:58:09Z</dcterms:created>
  <dcterms:modified xsi:type="dcterms:W3CDTF">2020-11-11T06:53:21Z</dcterms:modified>
</cp:coreProperties>
</file>