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07D3629-83F9-4AD7-A620-196964D31DD3}" xr6:coauthVersionLast="46" xr6:coauthVersionMax="46" xr10:uidLastSave="{00000000-0000-0000-0000-000000000000}"/>
  <bookViews>
    <workbookView xWindow="15210" yWindow="166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<sst xmlns="http://schemas.openxmlformats.org/spreadsheetml/2006/main" count="87" uniqueCount="78">
  <si>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</si>
  <si>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</si>
  <si>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</si>
  <si>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</si>
  <si>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</si>
  <si>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</si>
  <si>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</si>
  <si>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</si>
  <si>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</si>
  <si>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</si>
  <si>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</si>
  <si>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</si>
  <si>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</si>
  <si>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</si>
  <si>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</si>
  <si>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</si>
  <si>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</si>
  <si>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</si>
  <si>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</si>
  <si>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</si>
  <si>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</si>
  <si>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</si>
  <si>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</si>
  <si>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</si>
  <si>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</si>
  <si>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</si>
  <si>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</si>
  <si>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</si>
  <si>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</si>
  <si>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</si>
  <si>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</si>
  <si>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</si>
  <si>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</si>
  <si>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</si>
  <si>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</si>
  <si>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</si>
  <si>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</si>
  <si>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</si>
  <si>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</si>
  <si>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</si>
  <si>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</si>
  <si>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</si>
  <si>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</si>
  <si>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</si>
  <si>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</si>
  <si>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</si>
  <si>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</si>
  <si>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</si>
  <si>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</si>
  <si>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</si>
  <si>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</si>
  <si>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</si>
  <si>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</si>
  <si>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</si>
  <si>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</si>
  <si>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</si>
  <si>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</si>
  <si>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</si>
  <si>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</si>
  <si>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</si>
  <si>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</si>
  <si>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</si>
  <si>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</si>
  <si>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</si>
  <si>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</si>
  <si>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</si>
  <si>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10700F (코멧레이크S) (정품)</t>
    <phoneticPr fontId="1" type="noConversion"/>
  </si>
  <si>
    <t>NZXT KRAKEN Z53</t>
    <phoneticPr fontId="1" type="noConversion"/>
  </si>
  <si>
    <t>MSI MAG B460M 박격포</t>
    <phoneticPr fontId="1" type="noConversion"/>
  </si>
  <si>
    <t>GeIL DDR4-2666 CL19 SUPER LUCE RGB Sync 화이트 (8GB)</t>
    <phoneticPr fontId="1" type="noConversion"/>
  </si>
  <si>
    <t>기존</t>
    <phoneticPr fontId="1" type="noConversion"/>
  </si>
  <si>
    <t>SK하이닉스 Gold P31 M.2 NVMe (500GB)</t>
    <phoneticPr fontId="1" type="noConversion"/>
  </si>
  <si>
    <t>마이크로닉스 Classic II 750W 80PLUS GOLD 230V EU 풀모듈러</t>
    <phoneticPr fontId="1" type="noConversion"/>
  </si>
  <si>
    <t>조립(수냉 및 셋팅비)</t>
  </si>
  <si>
    <t>전화문의</t>
    <phoneticPr fontId="1" type="noConversion"/>
  </si>
  <si>
    <t>슬리빙</t>
    <phoneticPr fontId="1" type="noConversion"/>
  </si>
  <si>
    <t>몬스타 블러드베슬 38 슬리빙 케이블 (그린블랙, 0.38m)</t>
    <phoneticPr fontId="1" type="noConversion"/>
  </si>
  <si>
    <t>AEROCOOL Astro 12F PWM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</si>
</sst>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 t="s">
        <v>74</v>
      </c>
      <c r="C1" s="109" t="s">
        <v>56</v>
      </c>
      <c r="D1" s="110"/>
      <c r="E1" s="44"/>
      <c r="F1" s="45"/>
      <c r="G1" s="45"/>
      <c r="H1" s="46"/>
    </row>
    <row r="2" spans="1:9" ht="22.5" customHeight="1">
      <c r="A2" s="15" t="s">
        <v>42</v>
      </c>
      <c r="B2" s="22">
        <v>1064729501</v>
      </c>
      <c r="C2" s="111"/>
      <c r="D2" s="112"/>
      <c r="E2" s="47"/>
      <c r="F2" s="48"/>
      <c r="G2" s="48"/>
      <c r="H2" s="49"/>
    </row>
    <row r="3" spans="1:9" ht="22.5" customHeight="1">
      <c r="A3" s="15" t="s">
        <v>43</v>
      </c>
      <c r="B3" s="17">
        <f ca="1">TODAY()</f>
        <v>44235</v>
      </c>
      <c r="C3" s="16" t="s">
        <v>44</v>
      </c>
      <c r="D3" s="21"/>
      <c r="E3" s="47"/>
      <c r="F3" s="48"/>
      <c r="G3" s="48"/>
      <c r="H3" s="49"/>
    </row>
    <row r="4" spans="1:9" ht="22.5" customHeight="1">
      <c r="A4" s="14" t="s">
        <v>41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57</v>
      </c>
      <c r="B6" s="100"/>
      <c r="C6" s="58" t="s">
        <v>66</v>
      </c>
      <c r="D6" s="59"/>
      <c r="E6" s="3" t="s">
        <v>6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13</v>
      </c>
      <c r="F7" s="6">
        <v>335000</v>
      </c>
      <c r="G7" s="3">
        <v>1</v>
      </c>
      <c r="H7" s="6">
        <f t="shared" ref="H7:H19" si="0">F7*G7</f>
        <v>335000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/>
      <c r="D12" s="59"/>
      <c r="E12" s="3"/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76</v>
      </c>
      <c r="D13" s="95"/>
      <c r="E13" s="3" t="s">
        <v>75</v>
      </c>
      <c r="F13" s="6">
        <v>45000</v>
      </c>
      <c r="G13" s="3">
        <v>1</v>
      </c>
      <c r="H13" s="6">
        <f t="shared" si="0"/>
        <v>45000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11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12</v>
      </c>
      <c r="F15" s="6">
        <v>110000</v>
      </c>
      <c r="G15" s="3">
        <v>1</v>
      </c>
      <c r="H15" s="6">
        <f t="shared" si="0"/>
        <v>110000</v>
      </c>
      <c r="I15" s="2"/>
    </row>
    <row r="16" spans="1:9" ht="24" customHeight="1">
      <c r="A16" s="101"/>
      <c r="B16" s="102"/>
      <c r="C16" s="118" t="s">
        <v>77</v>
      </c>
      <c r="D16" s="119"/>
      <c r="E16" s="3" t="s">
        <v>14</v>
      </c>
      <c r="F16" s="6">
        <v>15000</v>
      </c>
      <c r="G16" s="3">
        <v>5</v>
      </c>
      <c r="H16" s="6">
        <f t="shared" si="0"/>
        <v>75000</v>
      </c>
      <c r="I16" s="2"/>
    </row>
    <row r="17" spans="1:9">
      <c r="A17" s="101"/>
      <c r="B17" s="102"/>
      <c r="C17" s="20"/>
      <c r="D17" s="19" t="s">
        <v>73</v>
      </c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52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58</v>
      </c>
      <c r="B20" s="104"/>
      <c r="C20" s="115" t="s">
        <v>16</v>
      </c>
      <c r="D20" s="115"/>
      <c r="E20" s="69">
        <f>SUM(H6:H19)</f>
        <v>1350000</v>
      </c>
      <c r="F20" s="69"/>
      <c r="G20" s="29">
        <v>1</v>
      </c>
      <c r="H20" s="55" t="s">
        <v>18</v>
      </c>
      <c r="I20" s="2"/>
    </row>
    <row r="21" spans="1:9" ht="12.75" customHeight="1">
      <c r="A21" s="105"/>
      <c r="B21" s="106"/>
      <c r="C21" s="115"/>
      <c r="D21" s="115"/>
      <c r="E21" s="69">
        <f>E20*G20</f>
        <v>1350000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60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61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62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63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30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33</v>
      </c>
      <c r="B35" s="77"/>
      <c r="C35" s="86"/>
      <c r="D35" s="87"/>
      <c r="E35" s="8" t="s">
        <v>4</v>
      </c>
      <c r="F35" s="64">
        <f>SUM(E21,E33)</f>
        <v>1350000</v>
      </c>
      <c r="G35" s="64"/>
      <c r="H35" s="9" t="s">
        <v>18</v>
      </c>
      <c r="I35" s="2"/>
    </row>
    <row r="36" spans="1:9" ht="16.5" customHeight="1">
      <c r="A36" s="76" t="s">
        <v>32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19</v>
      </c>
      <c r="F36" s="62">
        <f>F35*1.1-F35</f>
        <v>135000.00000000023</v>
      </c>
      <c r="G36" s="63"/>
      <c r="H36" s="10"/>
      <c r="I36" s="2"/>
    </row>
    <row r="37" spans="1:9" ht="17.25" customHeight="1">
      <c r="A37" s="76" t="s">
        <v>28</v>
      </c>
      <c r="B37" s="77"/>
      <c r="C37" s="38"/>
      <c r="D37" s="39"/>
      <c r="E37" s="8" t="s">
        <v>27</v>
      </c>
      <c r="F37" s="74" t="s">
        <v>59</v>
      </c>
      <c r="G37" s="75"/>
      <c r="H37" s="32"/>
      <c r="I37" s="2"/>
    </row>
    <row r="38" spans="1:9" ht="19.5" customHeight="1">
      <c r="A38" s="34" t="s">
        <v>29</v>
      </c>
      <c r="B38" s="35"/>
      <c r="C38" s="40">
        <f>SUM(C35:C36)-C37</f>
        <v>0</v>
      </c>
      <c r="D38" s="41"/>
      <c r="E38" s="25" t="s">
        <v>28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1485000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27" t="s">
        <v>54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1350000</v>
      </c>
    </row>
    <row r="5" spans="1:6">
      <c r="A5" t="s">
        <v>40</v>
      </c>
      <c r="B5">
        <f>B4*1.13</f>
        <v>1525499.9999999998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2021-02-08T07:18:09Z</dcterms:modified>
</cp:coreProperties>
</file>