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2570208-1D41-44A8-A5BA-667DE95E7D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<sst xmlns="http://schemas.openxmlformats.org/spreadsheetml/2006/main" count="87" uniqueCount="80">
  <si>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</si>
  <si>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</si>
  <si>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</si>
  <si>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</si>
  <si>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</si>
  <si>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</si>
  <si>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</si>
  <si>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</si>
  <si>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</si>
  <si>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</si>
  <si>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</si>
  <si>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</si>
  <si>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</si>
  <si>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</si>
  <si>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</si>
  <si>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</si>
  <si>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</si>
  <si>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</si>
  <si>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</si>
  <si>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</si>
  <si>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</si>
  <si>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</si>
  <si>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</si>
  <si>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</si>
  <si>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</si>
  <si>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</si>
  <si>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</si>
  <si>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</si>
  <si>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</si>
  <si>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</si>
  <si>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</si>
  <si>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</si>
  <si>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</si>
  <si>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</si>
  <si>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</si>
  <si>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</si>
  <si>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</si>
  <si>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</si>
  <si>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</si>
  <si>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</si>
  <si>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</si>
  <si>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</si>
  <si>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</si>
  <si>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</si>
  <si>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</si>
  <si>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</si>
  <si>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</si>
  <si>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</si>
  <si>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</si>
  <si>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</si>
  <si>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</si>
  <si>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</si>
  <si>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</si>
  <si>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</si>
  <si>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</si>
  <si>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</si>
  <si>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</si>
  <si>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</si>
  <si>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</si>
  <si>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</si>
  <si>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</si>
  <si>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</si>
  <si>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</si>
  <si>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</si>
  <si>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</si>
  <si>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ASUS PRIME B460M-A 코잇</t>
    <phoneticPr fontId="1" type="noConversion"/>
  </si>
  <si>
    <t>삼성전자 DDR4 PC4-21300 (16GB)</t>
    <phoneticPr fontId="1" type="noConversion"/>
  </si>
  <si>
    <t>삼성전자 PM981a M.2 NVMe 병행수입 (512GB)</t>
    <phoneticPr fontId="1" type="noConversion"/>
  </si>
  <si>
    <t>Western Digital WD BLUE 5400/256M (WD20EZAZ, 2TB)</t>
    <phoneticPr fontId="1" type="noConversion"/>
  </si>
  <si>
    <t>DAVEN FT903 MESH 강화유리 (블랙)</t>
    <phoneticPr fontId="1" type="noConversion"/>
  </si>
  <si>
    <t>시소닉 A12 STANDARD 230V EU SSR-600RA LLC</t>
    <phoneticPr fontId="1" type="noConversion"/>
  </si>
  <si>
    <t>인텔 UHD 630 내장</t>
    <phoneticPr fontId="1" type="noConversion"/>
  </si>
  <si>
    <t>이체 및 세금계산서</t>
  </si>
  <si>
    <t>소모품</t>
    <phoneticPr fontId="1" type="noConversion"/>
  </si>
  <si>
    <t>기본 사무용 합본 세트</t>
    <phoneticPr fontId="1" type="noConversion"/>
  </si>
  <si>
    <t>장패드</t>
    <phoneticPr fontId="1" type="noConversion"/>
  </si>
  <si>
    <t>고급 5mm 장패드</t>
    <phoneticPr fontId="1" type="noConversion"/>
  </si>
  <si>
    <t>EFM ipTIME A2000PX-MU PCI-E 무선랜카드</t>
    <phoneticPr fontId="1" type="noConversion"/>
  </si>
  <si>
    <t>랜카드</t>
    <phoneticPr fontId="1" type="noConversion"/>
  </si>
  <si>
    <t>인터솔루션테크놀로지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</si>
</sst>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95" t="s">
        <v>45</v>
      </c>
      <c r="D1" s="96"/>
      <c r="E1" s="43"/>
      <c r="F1" s="44"/>
      <c r="G1" s="44"/>
      <c r="H1" s="45"/>
    </row>
    <row r="2" spans="1:9" ht="22.5" customHeight="1">
      <c r="A2" s="16" t="s">
        <v>46</v>
      </c>
      <c r="B2" s="23">
        <v>1062077266</v>
      </c>
      <c r="C2" s="97"/>
      <c r="D2" s="98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44063</v>
      </c>
      <c r="C3" s="17" t="s">
        <v>48</v>
      </c>
      <c r="D3" s="22">
        <v>44063</v>
      </c>
      <c r="E3" s="46"/>
      <c r="F3" s="47"/>
      <c r="G3" s="47"/>
      <c r="H3" s="48"/>
    </row>
    <row r="4" spans="1:9" ht="22.5" customHeight="1">
      <c r="A4" s="15" t="s">
        <v>44</v>
      </c>
      <c r="B4" s="99"/>
      <c r="C4" s="99"/>
      <c r="D4" s="100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64000</v>
      </c>
      <c r="G9" s="3">
        <v>3</v>
      </c>
      <c r="H9" s="6">
        <f t="shared" si="0"/>
        <v>192000</v>
      </c>
      <c r="I9" s="2"/>
    </row>
    <row r="10" spans="1:9" ht="25.5" customHeight="1">
      <c r="A10" s="57"/>
      <c r="B10" s="58"/>
      <c r="C10" s="94" t="s">
        <v>71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94" t="s">
        <v>67</v>
      </c>
      <c r="D11" s="64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57"/>
      <c r="B12" s="58"/>
      <c r="C12" s="88" t="s">
        <v>68</v>
      </c>
      <c r="D12" s="8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57"/>
      <c r="B13" s="58"/>
      <c r="C13" s="88"/>
      <c r="D13" s="89"/>
      <c r="E13" s="3"/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12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13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16</v>
      </c>
      <c r="F17" s="7">
        <v>32000</v>
      </c>
      <c r="G17" s="4">
        <v>1</v>
      </c>
      <c r="H17" s="6">
        <f t="shared" si="0"/>
        <v>32000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1"/>
      <c r="D19" s="112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1" t="s">
        <v>17</v>
      </c>
      <c r="D20" s="101"/>
      <c r="E20" s="68">
        <f>SUM(H6:H19)</f>
        <v>830000</v>
      </c>
      <c r="F20" s="68"/>
      <c r="G20" s="30">
        <v>1</v>
      </c>
      <c r="H20" s="54" t="s">
        <v>19</v>
      </c>
      <c r="I20" s="2"/>
    </row>
    <row r="21" spans="1:9" ht="12.75" customHeight="1">
      <c r="A21" s="57"/>
      <c r="B21" s="58"/>
      <c r="C21" s="101"/>
      <c r="D21" s="101"/>
      <c r="E21" s="68">
        <f>E20*G20</f>
        <v>830000</v>
      </c>
      <c r="F21" s="68"/>
      <c r="G21" s="68"/>
      <c r="H21" s="54"/>
      <c r="I21" s="2"/>
    </row>
    <row r="22" spans="1:9" ht="12.75" customHeight="1">
      <c r="A22" s="57"/>
      <c r="B22" s="58"/>
      <c r="C22" s="101"/>
      <c r="D22" s="101"/>
      <c r="E22" s="68"/>
      <c r="F22" s="68"/>
      <c r="G22" s="68"/>
      <c r="H22" s="54"/>
      <c r="I22" s="2"/>
    </row>
    <row r="23" spans="1:9" ht="17.25" customHeight="1">
      <c r="A23" s="57"/>
      <c r="B23" s="58"/>
      <c r="C23" s="106" t="s">
        <v>22</v>
      </c>
      <c r="D23" s="10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8" t="s">
        <v>76</v>
      </c>
      <c r="D25" s="8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8" t="s">
        <v>77</v>
      </c>
      <c r="D26" s="89"/>
      <c r="E26" s="5" t="s">
        <v>78</v>
      </c>
      <c r="F26" s="6">
        <v>36000</v>
      </c>
      <c r="G26" s="3">
        <v>1</v>
      </c>
      <c r="H26" s="6">
        <f t="shared" si="1"/>
        <v>36000</v>
      </c>
      <c r="I26" s="2"/>
    </row>
    <row r="27" spans="1:9">
      <c r="A27" s="80"/>
      <c r="B27" s="81"/>
      <c r="C27" s="109"/>
      <c r="D27" s="110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9"/>
      <c r="D28" s="110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9"/>
      <c r="D29" s="110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9"/>
      <c r="D30" s="11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9"/>
      <c r="D31" s="110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9"/>
      <c r="D32" s="110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2" t="str">
        <f>IF(F37="현금(이체X)",Sheet2!C1,IF(F37="카드",Sheet2!C1,IF(F37="이체 및 현금영수증",Sheet2!C1,IF(F37="카드+현금",Sheet2!C2,IF(F37="이체 및 세금계산서",Sheet2!C1)))))</f>
        <v>선택사항</v>
      </c>
      <c r="D33" s="103"/>
      <c r="E33" s="68">
        <f>SUM(H24:H32)</f>
        <v>36000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4"/>
      <c r="D34" s="105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866000</v>
      </c>
      <c r="G35" s="67"/>
      <c r="H35" s="9" t="s">
        <v>19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5">
        <f>F35*1.1-F35</f>
        <v>86600.000000000116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952600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19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866000</v>
      </c>
    </row>
    <row r="5" spans="1:6">
      <c r="A5" t="s">
        <v>43</v>
      </c>
      <c r="B5">
        <f>B4*1.13</f>
        <v>978579.99999999988</v>
      </c>
    </row>
    <row r="6" spans="1:6">
      <c r="A6" t="s">
        <v>41</v>
      </c>
    </row>
    <row r="7" spans="1:6">
      <c r="A7" t="s">
        <v>18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2020-08-20T02:27:32Z</cp:lastPrinted>
  <dcterms:created xsi:type="dcterms:W3CDTF">2019-03-28T03:58:09Z</dcterms:created>
  <dcterms:modified xsi:type="dcterms:W3CDTF">2020-08-20T02:27:32Z</dcterms:modified>
</cp:coreProperties>
</file>