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A6D6BAD0-A487-4DC4-828C-755F836C7EEE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<sst xmlns="http://schemas.openxmlformats.org/spreadsheetml/2006/main" count="83" uniqueCount="70">
  <si>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</si>
  <si>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</si>
  <si>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</si>
  <si>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</si>
  <si>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</si>
  <si>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</si>
  <si>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</si>
  <si>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</si>
  <si>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</si>
  <si>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</si>
  <si>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</si>
  <si>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</si>
  <si>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</si>
  <si>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</si>
  <si>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</si>
  <si>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</si>
  <si>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</si>
  <si>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</si>
  <si>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</si>
  <si>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</si>
  <si>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</si>
  <si>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</si>
  <si>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</si>
  <si>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</si>
  <si>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</si>
  <si>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</si>
  <si>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</si>
  <si>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</si>
  <si>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</si>
  <si>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</si>
  <si>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</si>
  <si>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</si>
  <si>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</si>
  <si>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</si>
  <si>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</si>
  <si>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</si>
  <si>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</si>
  <si>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</si>
  <si>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</si>
  <si>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</si>
  <si>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</si>
  <si>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</si>
  <si>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</si>
  <si>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</si>
  <si>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</si>
  <si>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</si>
  <si>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</si>
  <si>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</si>
  <si>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</si>
  <si>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</si>
  <si>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</si>
  <si>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</si>
  <si>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</si>
  <si>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</si>
  <si>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</si>
  <si>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</si>
  <si>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</si>
  <si>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</si>
  <si>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</si>
  <si>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</si>
  <si>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</si>
  <si>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</si>
  <si>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[NZXT] H510 Matte Black (미들타워)</t>
    <phoneticPr fontId="1" type="noConversion"/>
  </si>
  <si>
    <t xml:space="preserve">EVGA CLC 280 </t>
    <phoneticPr fontId="1" type="noConversion"/>
  </si>
  <si>
    <t>삼성전자 DDR4-3200Mhz (16GB)</t>
    <phoneticPr fontId="1" type="noConversion"/>
  </si>
  <si>
    <t>기존</t>
    <phoneticPr fontId="1" type="noConversion"/>
  </si>
  <si>
    <t>조립(수냉S 및 셋팅비)</t>
  </si>
  <si>
    <t>카드</t>
  </si>
  <si>
    <t>이현우</t>
    <phoneticPr fontId="1" type="noConversion"/>
  </si>
  <si>
    <t>오후 12시 ~ 1시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</si>
</sst>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44</v>
      </c>
      <c r="B1" s="23" t="s">
        <v>68</v>
      </c>
      <c r="C1" s="44" t="s">
        <v>46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1038754891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44334</v>
      </c>
      <c r="C3" s="16" t="s">
        <v>33</v>
      </c>
      <c r="D3" s="21">
        <v>44336</v>
      </c>
      <c r="E3" s="104"/>
      <c r="F3" s="105"/>
      <c r="G3" s="105"/>
      <c r="H3" s="106"/>
    </row>
    <row r="4" spans="1:9" ht="22.5" customHeight="1">
      <c r="A4" s="14" t="s">
        <v>30</v>
      </c>
      <c r="B4" s="50" t="s">
        <v>69</v>
      </c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47</v>
      </c>
      <c r="B6" s="35"/>
      <c r="C6" s="61" t="s">
        <v>65</v>
      </c>
      <c r="D6" s="62"/>
      <c r="E6" s="3" t="s">
        <v>51</v>
      </c>
      <c r="F6" s="6">
        <v>0</v>
      </c>
      <c r="G6" s="3">
        <v>1</v>
      </c>
      <c r="H6" s="6">
        <f>F6*G6</f>
        <v>0</v>
      </c>
      <c r="I6" s="2"/>
    </row>
    <row r="7" spans="1:9" ht="24" customHeight="1">
      <c r="A7" s="36"/>
      <c r="B7" s="37"/>
      <c r="C7" s="61" t="s">
        <v>63</v>
      </c>
      <c r="D7" s="62"/>
      <c r="E7" s="26" t="s">
        <v>52</v>
      </c>
      <c r="F7" s="6">
        <v>160000</v>
      </c>
      <c r="G7" s="3">
        <v>1</v>
      </c>
      <c r="H7" s="6">
        <f t="shared" ref="H7:H19" si="0">F7*G7</f>
        <v>160000</v>
      </c>
      <c r="I7" s="2"/>
    </row>
    <row r="8" spans="1:9" ht="24" customHeight="1">
      <c r="A8" s="36"/>
      <c r="B8" s="37"/>
      <c r="C8" s="113" t="s">
        <v>65</v>
      </c>
      <c r="D8" s="114"/>
      <c r="E8" s="3" t="s">
        <v>53</v>
      </c>
      <c r="F8" s="6">
        <v>0</v>
      </c>
      <c r="G8" s="3">
        <v>1</v>
      </c>
      <c r="H8" s="6">
        <f t="shared" si="0"/>
        <v>0</v>
      </c>
      <c r="I8" s="2"/>
    </row>
    <row r="9" spans="1:9" ht="24" customHeight="1">
      <c r="A9" s="36"/>
      <c r="B9" s="37"/>
      <c r="C9" s="61" t="s">
        <v>64</v>
      </c>
      <c r="D9" s="62"/>
      <c r="E9" s="3" t="s">
        <v>54</v>
      </c>
      <c r="F9" s="6">
        <v>95000</v>
      </c>
      <c r="G9" s="3">
        <v>2</v>
      </c>
      <c r="H9" s="6">
        <f t="shared" si="0"/>
        <v>190000</v>
      </c>
      <c r="I9" s="2"/>
    </row>
    <row r="10" spans="1:9" ht="24" customHeight="1">
      <c r="A10" s="36"/>
      <c r="B10" s="37"/>
      <c r="C10" s="113" t="s">
        <v>65</v>
      </c>
      <c r="D10" s="114"/>
      <c r="E10" s="3" t="s">
        <v>55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113" t="s">
        <v>65</v>
      </c>
      <c r="D11" s="114"/>
      <c r="E11" s="3" t="s">
        <v>56</v>
      </c>
      <c r="F11" s="6">
        <v>0</v>
      </c>
      <c r="G11" s="3">
        <v>2</v>
      </c>
      <c r="H11" s="6">
        <f t="shared" si="0"/>
        <v>0</v>
      </c>
      <c r="I11" s="2"/>
    </row>
    <row r="12" spans="1:9" ht="24" customHeight="1">
      <c r="A12" s="36"/>
      <c r="B12" s="37"/>
      <c r="C12" s="113" t="s">
        <v>65</v>
      </c>
      <c r="D12" s="114"/>
      <c r="E12" s="3" t="s">
        <v>57</v>
      </c>
      <c r="F12" s="6">
        <v>0</v>
      </c>
      <c r="G12" s="3">
        <v>1</v>
      </c>
      <c r="H12" s="6">
        <f t="shared" si="0"/>
        <v>0</v>
      </c>
      <c r="I12" s="2"/>
    </row>
    <row r="13" spans="1:9" ht="24" customHeight="1">
      <c r="A13" s="36"/>
      <c r="B13" s="37"/>
      <c r="C13" s="55"/>
      <c r="D13" s="56"/>
      <c r="E13" s="3" t="s">
        <v>58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62</v>
      </c>
      <c r="D14" s="56"/>
      <c r="E14" s="3" t="s">
        <v>59</v>
      </c>
      <c r="F14" s="6">
        <v>107500</v>
      </c>
      <c r="G14" s="3">
        <v>1</v>
      </c>
      <c r="H14" s="6">
        <f t="shared" si="0"/>
        <v>107500</v>
      </c>
      <c r="I14" s="2"/>
    </row>
    <row r="15" spans="1:9" ht="24" customHeight="1">
      <c r="A15" s="36"/>
      <c r="B15" s="37"/>
      <c r="C15" s="55" t="s">
        <v>65</v>
      </c>
      <c r="D15" s="56"/>
      <c r="E15" s="3" t="s">
        <v>60</v>
      </c>
      <c r="F15" s="6">
        <v>0</v>
      </c>
      <c r="G15" s="3">
        <v>1</v>
      </c>
      <c r="H15" s="6">
        <f t="shared" si="0"/>
        <v>0</v>
      </c>
      <c r="I15" s="2"/>
    </row>
    <row r="16" spans="1:9" ht="24" customHeight="1">
      <c r="A16" s="36"/>
      <c r="B16" s="37"/>
      <c r="C16" s="57" t="s">
        <v>45</v>
      </c>
      <c r="D16" s="58"/>
      <c r="E16" s="3" t="s">
        <v>61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66</v>
      </c>
      <c r="E17" s="4" t="s">
        <v>49</v>
      </c>
      <c r="F17" s="7">
        <v>70000</v>
      </c>
      <c r="G17" s="4">
        <v>1</v>
      </c>
      <c r="H17" s="6">
        <f t="shared" si="0"/>
        <v>70000</v>
      </c>
      <c r="I17" s="2"/>
    </row>
    <row r="18" spans="1:9">
      <c r="A18" s="36"/>
      <c r="B18" s="37"/>
      <c r="C18" s="59" t="s">
        <v>41</v>
      </c>
      <c r="D18" s="60"/>
      <c r="E18" s="4" t="s">
        <v>50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48</v>
      </c>
      <c r="B20" s="39"/>
      <c r="C20" s="52" t="s">
        <v>6</v>
      </c>
      <c r="D20" s="52"/>
      <c r="E20" s="65">
        <f>SUM(H6:H19)</f>
        <v>527500</v>
      </c>
      <c r="F20" s="65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5">
        <f>E20*G20</f>
        <v>527500</v>
      </c>
      <c r="F21" s="65"/>
      <c r="G21" s="65"/>
      <c r="H21" s="112"/>
      <c r="I21" s="2"/>
    </row>
    <row r="22" spans="1:9" ht="12.75" customHeight="1">
      <c r="A22" s="40"/>
      <c r="B22" s="41"/>
      <c r="C22" s="52"/>
      <c r="D22" s="52"/>
      <c r="E22" s="65"/>
      <c r="F22" s="65"/>
      <c r="G22" s="65"/>
      <c r="H22" s="112"/>
      <c r="I22" s="2"/>
    </row>
    <row r="23" spans="1:9" ht="17.25" customHeight="1">
      <c r="A23" s="40"/>
      <c r="B23" s="41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4" t="str">
        <f>IF(F37="현금(이체X)",Sheet2!D2,IF(F37="카드",Sheet2!D2,IF(F37="이체 및 현금영수증",Sheet2!E1,IF(F37="카드+현금",Sheet2!D2,IF(F37="이체 및 세금계산서",Sheet2!D1)))))</f>
        <v>참고사항</v>
      </c>
      <c r="B25" s="75"/>
      <c r="C25" s="94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6"/>
      <c r="B26" s="77"/>
      <c r="C26" s="94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6"/>
      <c r="B27" s="77"/>
      <c r="C27" s="63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6"/>
      <c r="B28" s="77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6"/>
      <c r="B29" s="77"/>
      <c r="C29" s="63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6"/>
      <c r="B30" s="77"/>
      <c r="C30" s="63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63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63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0" t="s">
        <v>19</v>
      </c>
      <c r="B33" s="81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66">
        <f>SUM(H24:H32)</f>
        <v>0</v>
      </c>
      <c r="F33" s="67"/>
      <c r="G33" s="67"/>
      <c r="H33" s="110" t="s">
        <v>8</v>
      </c>
      <c r="I33" s="2"/>
    </row>
    <row r="34" spans="1:9" ht="14.25" customHeight="1">
      <c r="A34" s="82"/>
      <c r="B34" s="83"/>
      <c r="C34" s="90"/>
      <c r="D34" s="91"/>
      <c r="E34" s="68"/>
      <c r="F34" s="69"/>
      <c r="G34" s="69"/>
      <c r="H34" s="111"/>
      <c r="I34" s="2"/>
    </row>
    <row r="35" spans="1:9" ht="16.5" customHeight="1">
      <c r="A35" s="72" t="s">
        <v>22</v>
      </c>
      <c r="B35" s="73"/>
      <c r="C35" s="86"/>
      <c r="D35" s="87"/>
      <c r="E35" s="8" t="s">
        <v>4</v>
      </c>
      <c r="F35" s="117">
        <f>SUM(E21,E33)</f>
        <v>527500</v>
      </c>
      <c r="G35" s="117"/>
      <c r="H35" s="9" t="s">
        <v>8</v>
      </c>
      <c r="I35" s="2"/>
    </row>
    <row r="36" spans="1:9" ht="16.5" customHeight="1">
      <c r="A36" s="72" t="s">
        <v>21</v>
      </c>
      <c r="B36" s="73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115">
        <f>F35*1.1-F35</f>
        <v>52750</v>
      </c>
      <c r="G36" s="116"/>
      <c r="H36" s="10"/>
      <c r="I36" s="2"/>
    </row>
    <row r="37" spans="1:9" ht="17.25" customHeight="1">
      <c r="A37" s="72" t="s">
        <v>17</v>
      </c>
      <c r="B37" s="73"/>
      <c r="C37" s="95"/>
      <c r="D37" s="96"/>
      <c r="E37" s="8" t="s">
        <v>16</v>
      </c>
      <c r="F37" s="70" t="s">
        <v>67</v>
      </c>
      <c r="G37" s="71"/>
      <c r="H37" s="32"/>
      <c r="I37" s="2"/>
    </row>
    <row r="38" spans="1:9" ht="19.5" customHeight="1">
      <c r="A38" s="80" t="s">
        <v>18</v>
      </c>
      <c r="B38" s="81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2"/>
      <c r="B39" s="83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600000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43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527500</v>
      </c>
    </row>
    <row r="5" spans="1:6">
      <c r="A5" t="s">
        <v>29</v>
      </c>
      <c r="B5">
        <f>B4*1.13</f>
        <v>596075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36</v>
      </c>
      <c r="B8" s="11">
        <v>70000</v>
      </c>
    </row>
    <row r="9" spans="1:6">
      <c r="A9" t="s">
        <v>34</v>
      </c>
      <c r="B9" s="11">
        <v>80000</v>
      </c>
    </row>
    <row r="10" spans="1:6">
      <c r="A10" t="s">
        <v>35</v>
      </c>
      <c r="B10" s="11">
        <v>100000</v>
      </c>
    </row>
    <row r="11" spans="1:6">
      <c r="A11" t="s">
        <v>38</v>
      </c>
      <c r="B11" s="11">
        <v>151200</v>
      </c>
    </row>
    <row r="12" spans="1:6">
      <c r="A12" t="s">
        <v>37</v>
      </c>
      <c r="B12" s="11">
        <v>188000</v>
      </c>
    </row>
    <row r="13" spans="1:6">
      <c r="A13" t="s">
        <v>39</v>
      </c>
      <c r="B13" s="11">
        <v>194290</v>
      </c>
    </row>
    <row r="14" spans="1:6">
      <c r="A14" t="s">
        <v>40</v>
      </c>
      <c r="B14" s="11">
        <v>359000</v>
      </c>
    </row>
    <row r="15" spans="1:6">
      <c r="A15" t="s">
        <v>42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2021-05-18T06:10:05Z</dcterms:modified>
</cp:coreProperties>
</file>