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989D61B-96F4-4BE7-AF6E-B3691F691E4A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<sst xmlns="http://schemas.openxmlformats.org/spreadsheetml/2006/main" count="91" uniqueCount="82">
  <si>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</si>
  <si>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</si>
  <si>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</si>
  <si>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</si>
  <si>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</si>
  <si>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</si>
  <si>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</si>
  <si>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</si>
  <si>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</si>
  <si>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</si>
  <si>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</si>
  <si>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</si>
  <si>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</si>
  <si>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</si>
  <si>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</si>
  <si>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</si>
  <si>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</si>
  <si>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</si>
  <si>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</si>
  <si>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</si>
  <si>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</si>
  <si>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</si>
  <si>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</si>
  <si>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</si>
  <si>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</si>
  <si>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</si>
  <si>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</si>
  <si>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</si>
  <si>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</si>
  <si>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</si>
  <si>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</si>
  <si>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</si>
  <si>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</si>
  <si>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</si>
  <si>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</si>
  <si>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</si>
  <si>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</si>
  <si>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</si>
  <si>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</si>
  <si>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</si>
  <si>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</si>
  <si>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</si>
  <si>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</si>
  <si>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</si>
  <si>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</si>
  <si>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</si>
  <si>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</si>
  <si>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</si>
  <si>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</si>
  <si>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</si>
  <si>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</si>
  <si>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</si>
  <si>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</si>
  <si>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</si>
  <si>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</si>
  <si>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</si>
  <si>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</si>
  <si>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</si>
  <si>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</si>
  <si>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</si>
  <si>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</si>
  <si>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</si>
  <si>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</si>
  <si>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라이젠9-4세대 5900X (버미어) (정품)</t>
    <phoneticPr fontId="1" type="noConversion"/>
  </si>
  <si>
    <t>NZXT KRAKEN X73 RGB</t>
    <phoneticPr fontId="1" type="noConversion"/>
  </si>
  <si>
    <t>ASUS ROG STRIX B550-XE GAMING WiFi STCOM</t>
    <phoneticPr fontId="1" type="noConversion"/>
  </si>
  <si>
    <t>ASUS ROG STRIX 지포스 RTX 3080 Ti O12G GAMING OC D6X 12GB</t>
    <phoneticPr fontId="1" type="noConversion"/>
  </si>
  <si>
    <t>Western Digital WD BLUE 5400/256M (WD40EZAZ, 4TB)</t>
    <phoneticPr fontId="1" type="noConversion"/>
  </si>
  <si>
    <t>써멀테이크 Core P3 강화유리 (Black)</t>
    <phoneticPr fontId="1" type="noConversion"/>
  </si>
  <si>
    <t>시소닉 PRIME PLATINUM PX-1000 Full Modular</t>
    <phoneticPr fontId="1" type="noConversion"/>
  </si>
  <si>
    <t>리안리 STRIMER PLUS TRIPLE 8핀 케이블 (0.3m)</t>
    <phoneticPr fontId="1" type="noConversion"/>
  </si>
  <si>
    <t>리안리 STRIMER PLUS RGB 24핀 케이블 (0.2m)</t>
    <phoneticPr fontId="1" type="noConversion"/>
  </si>
  <si>
    <t>케이블</t>
    <phoneticPr fontId="1" type="noConversion"/>
  </si>
  <si>
    <t>조립(수냉 및 셋팅비)</t>
  </si>
  <si>
    <t>모니터</t>
    <phoneticPr fontId="1" type="noConversion"/>
  </si>
  <si>
    <t>LG전자 울트라기어 32GP850</t>
    <phoneticPr fontId="1" type="noConversion"/>
  </si>
  <si>
    <t>RAM방열판</t>
    <phoneticPr fontId="1" type="noConversion"/>
  </si>
  <si>
    <t>삼성전자 DDR4 16GB 21300</t>
    <phoneticPr fontId="1" type="noConversion"/>
  </si>
  <si>
    <t>존스보 NC3-4PACK</t>
    <phoneticPr fontId="1" type="noConversion"/>
  </si>
  <si>
    <t>SK하이닉스 Gold P31 M.2 NVMe (500GB)</t>
    <phoneticPr fontId="1" type="noConversion"/>
  </si>
  <si>
    <t>이새벽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</si>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</sst>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2" zoomScaleNormal="100" zoomScaleSheetLayoutView="100" zoomScalePageLayoutView="40" workbookViewId="0">
      <selection activeCell="C33" sqref="C33:D3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80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1071007939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44373</v>
      </c>
      <c r="C3" s="16" t="s">
        <v>33</v>
      </c>
      <c r="D3" s="21">
        <v>44379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63</v>
      </c>
      <c r="D6" s="62"/>
      <c r="E6" s="3" t="s">
        <v>52</v>
      </c>
      <c r="F6" s="6">
        <v>740000</v>
      </c>
      <c r="G6" s="3">
        <v>1</v>
      </c>
      <c r="H6" s="6">
        <f>F6*G6</f>
        <v>740000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53</v>
      </c>
      <c r="F7" s="6">
        <v>310000</v>
      </c>
      <c r="G7" s="3">
        <v>1</v>
      </c>
      <c r="H7" s="6">
        <f t="shared" ref="H7:H19" si="0">F7*G7</f>
        <v>310000</v>
      </c>
      <c r="I7" s="2"/>
    </row>
    <row r="8" spans="1:9" ht="24" customHeight="1">
      <c r="A8" s="36"/>
      <c r="B8" s="37"/>
      <c r="C8" s="115" t="s">
        <v>65</v>
      </c>
      <c r="D8" s="116"/>
      <c r="E8" s="3" t="s">
        <v>54</v>
      </c>
      <c r="F8" s="6">
        <v>415000</v>
      </c>
      <c r="G8" s="3">
        <v>1</v>
      </c>
      <c r="H8" s="6">
        <f t="shared" si="0"/>
        <v>415000</v>
      </c>
      <c r="I8" s="2"/>
    </row>
    <row r="9" spans="1:9" ht="24" customHeight="1">
      <c r="A9" s="36"/>
      <c r="B9" s="37"/>
      <c r="C9" s="61" t="s">
        <v>77</v>
      </c>
      <c r="D9" s="62"/>
      <c r="E9" s="3" t="s">
        <v>55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56</v>
      </c>
      <c r="F10" s="6">
        <v>2340000</v>
      </c>
      <c r="G10" s="3">
        <v>1</v>
      </c>
      <c r="H10" s="6">
        <f t="shared" si="0"/>
        <v>2340000</v>
      </c>
      <c r="I10" s="2"/>
    </row>
    <row r="11" spans="1:9" ht="24" customHeight="1">
      <c r="A11" s="36"/>
      <c r="B11" s="37"/>
      <c r="C11" s="63" t="s">
        <v>79</v>
      </c>
      <c r="D11" s="64"/>
      <c r="E11" s="3" t="s">
        <v>57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58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60</v>
      </c>
      <c r="F14" s="6">
        <v>170000</v>
      </c>
      <c r="G14" s="3">
        <v>1</v>
      </c>
      <c r="H14" s="6">
        <f t="shared" si="0"/>
        <v>170000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61</v>
      </c>
      <c r="F15" s="6">
        <v>350000</v>
      </c>
      <c r="G15" s="3">
        <v>1</v>
      </c>
      <c r="H15" s="6">
        <f t="shared" si="0"/>
        <v>350000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73</v>
      </c>
      <c r="E17" s="4" t="s">
        <v>50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4820000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4820000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70</v>
      </c>
      <c r="D24" s="56"/>
      <c r="E24" s="5" t="s">
        <v>72</v>
      </c>
      <c r="F24" s="6">
        <v>80000</v>
      </c>
      <c r="G24" s="3">
        <v>1</v>
      </c>
      <c r="H24" s="6">
        <f>F24*G24</f>
        <v>80000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71</v>
      </c>
      <c r="D25" s="56"/>
      <c r="E25" s="33" t="s">
        <v>72</v>
      </c>
      <c r="F25" s="6">
        <v>90000</v>
      </c>
      <c r="G25" s="3">
        <v>1</v>
      </c>
      <c r="H25" s="6">
        <f t="shared" ref="H25:H32" si="1">F25*G25</f>
        <v>90000</v>
      </c>
      <c r="I25" s="2"/>
    </row>
    <row r="26" spans="1:9" ht="21.95" customHeight="1">
      <c r="A26" s="78"/>
      <c r="B26" s="79"/>
      <c r="C26" s="96" t="s">
        <v>75</v>
      </c>
      <c r="D26" s="56"/>
      <c r="E26" s="5" t="s">
        <v>74</v>
      </c>
      <c r="F26" s="6">
        <v>820000</v>
      </c>
      <c r="G26" s="3">
        <v>1</v>
      </c>
      <c r="H26" s="6">
        <f t="shared" si="1"/>
        <v>820000</v>
      </c>
      <c r="I26" s="2"/>
    </row>
    <row r="27" spans="1:9" ht="21.95" customHeight="1">
      <c r="A27" s="78"/>
      <c r="B27" s="79"/>
      <c r="C27" s="65" t="s">
        <v>78</v>
      </c>
      <c r="D27" s="66"/>
      <c r="E27" s="5" t="s">
        <v>76</v>
      </c>
      <c r="F27" s="6">
        <v>65000</v>
      </c>
      <c r="G27" s="3">
        <v>1</v>
      </c>
      <c r="H27" s="6">
        <f t="shared" si="1"/>
        <v>65000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91"/>
      <c r="E33" s="68">
        <f>SUM(H24:H32)</f>
        <v>1055000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>
        <v>5000000</v>
      </c>
      <c r="D35" s="89"/>
      <c r="E35" s="8" t="s">
        <v>4</v>
      </c>
      <c r="F35" s="119">
        <f>SUM(E21,E33)</f>
        <v>5875000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>
        <f>IF(F37="현금(이체X)",Sheet2!C1,IF(F37="카드",Sheet2!C1,IF(F37="이체 및 현금영수증",Sheet2!C1,IF(F37="카드+현금",ROUND(Sheet2!B5,-4),IF(F37="이체 및 세금계산서",Sheet2!C1)))))</f>
        <v>990000</v>
      </c>
      <c r="D36" s="87"/>
      <c r="E36" s="8" t="s">
        <v>9</v>
      </c>
      <c r="F36" s="117">
        <f>F35*1.1-F35</f>
        <v>587500.00000000093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81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5990000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875000</v>
      </c>
    </row>
    <row r="5" spans="1:6">
      <c r="A5" t="s">
        <v>29</v>
      </c>
      <c r="B5">
        <f>B4*1.13</f>
        <v>988749.99999999988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2021-06-26T10:40:49Z</dcterms:modified>
</cp:coreProperties>
</file>