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<sst xmlns="http://schemas.openxmlformats.org/spreadsheetml/2006/main" count="87" uniqueCount="80">
  <si>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</si>
  <si>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</si>
  <si>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</si>
  <si>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</si>
  <si>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</si>
  <si>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</si>
  <si>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</si>
  <si>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</si>
  <si>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</si>
  <si>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</si>
  <si>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</si>
  <si>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</si>
  <si>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</si>
  <si>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</si>
  <si>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</si>
  <si>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</si>
  <si>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</si>
  <si>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</si>
  <si>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</si>
  <si>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</si>
  <si>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</si>
  <si>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</si>
  <si>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</si>
  <si>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</si>
  <si>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</si>
  <si>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</si>
  <si>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</si>
  <si>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</si>
  <si>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</si>
  <si>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</si>
  <si>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</si>
  <si>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</si>
  <si>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</si>
  <si>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</si>
  <si>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</si>
  <si>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</si>
  <si>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</si>
  <si>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</si>
  <si>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</si>
  <si>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</si>
  <si>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</si>
  <si>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</si>
  <si>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</si>
  <si>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</si>
  <si>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</si>
  <si>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</si>
  <si>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</si>
  <si>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</si>
  <si>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</si>
  <si>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</si>
  <si>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</si>
  <si>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</si>
  <si>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</si>
  <si>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</si>
  <si>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</si>
  <si>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</si>
  <si>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</si>
  <si>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</si>
  <si>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</si>
  <si>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</si>
  <si>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</si>
  <si>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인텔 코어i3-10세대 10100 (코멧레이크S) (정품)</t>
    <phoneticPr fontId="1" type="noConversion"/>
  </si>
  <si>
    <t>ASRock H410M-HDV</t>
    <phoneticPr fontId="1" type="noConversion"/>
  </si>
  <si>
    <t>삼성전자 DDR4-3200 (32GB)</t>
    <phoneticPr fontId="1" type="noConversion"/>
  </si>
  <si>
    <t>마이크론 Crucial BX500 대원CTS (240GB)</t>
    <phoneticPr fontId="1" type="noConversion"/>
  </si>
  <si>
    <t>인텔 UHD 630 내장그래픽</t>
    <phoneticPr fontId="1" type="noConversion"/>
  </si>
  <si>
    <t>이상호</t>
    <phoneticPr fontId="1" type="noConversion"/>
  </si>
  <si>
    <t>써모랩 TRINITY WHITE LED 6.0</t>
    <phoneticPr fontId="1" type="noConversion"/>
  </si>
  <si>
    <t>CASE</t>
    <phoneticPr fontId="1" type="noConversion"/>
  </si>
  <si>
    <t>마이크로닉스 Master M60 메쉬 (블랙) 6팬
RGB 컨트롤가능</t>
    <phoneticPr fontId="1" type="noConversion"/>
  </si>
  <si>
    <t>마이크로닉스 Classic II 600W +12V Single Rail 85+</t>
    <phoneticPr fontId="1" type="noConversion"/>
  </si>
  <si>
    <t>POWER</t>
    <phoneticPr fontId="1" type="noConversion"/>
  </si>
  <si>
    <t>모니터</t>
    <phoneticPr fontId="1" type="noConversion"/>
  </si>
  <si>
    <t>케이블</t>
    <phoneticPr fontId="1" type="noConversion"/>
  </si>
  <si>
    <t>DVI to HDMI 2M</t>
    <phoneticPr fontId="1" type="noConversion"/>
  </si>
  <si>
    <t>24MK430H</t>
    <phoneticPr fontId="1" type="noConversion"/>
  </si>
  <si>
    <t>소모품</t>
    <phoneticPr fontId="1" type="noConversion"/>
  </si>
  <si>
    <t>기본 사무용 합본 세트</t>
    <phoneticPr fontId="1" type="noConversion"/>
  </si>
  <si>
    <t>패드</t>
    <phoneticPr fontId="1" type="noConversion"/>
  </si>
  <si>
    <t>큐센 마우스패드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</si>
</sst>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5" zoomScaleNormal="100" workbookViewId="0">
      <selection activeCell="E28" sqref="E28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66</v>
      </c>
      <c r="C1" s="92" t="s">
        <v>43</v>
      </c>
      <c r="D1" s="93"/>
      <c r="E1" s="43"/>
      <c r="F1" s="44"/>
      <c r="G1" s="44"/>
      <c r="H1" s="45"/>
    </row>
    <row r="2" spans="1:9" ht="22.5" customHeight="1">
      <c r="A2" s="16" t="s">
        <v>44</v>
      </c>
      <c r="B2" s="23">
        <v>1054292954</v>
      </c>
      <c r="C2" s="94"/>
      <c r="D2" s="95"/>
      <c r="E2" s="46"/>
      <c r="F2" s="47"/>
      <c r="G2" s="47"/>
      <c r="H2" s="48"/>
    </row>
    <row r="3" spans="1:9" ht="22.5" customHeight="1">
      <c r="A3" s="16" t="s">
        <v>45</v>
      </c>
      <c r="B3" s="18">
        <f ca="1">TODAY()</f>
        <v>44089</v>
      </c>
      <c r="C3" s="17" t="s">
        <v>46</v>
      </c>
      <c r="D3" s="22"/>
      <c r="E3" s="46"/>
      <c r="F3" s="47"/>
      <c r="G3" s="47"/>
      <c r="H3" s="48"/>
    </row>
    <row r="4" spans="1:9" ht="22.5" customHeight="1">
      <c r="A4" s="15" t="s">
        <v>42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23</v>
      </c>
      <c r="B6" s="56"/>
      <c r="C6" s="63" t="s">
        <v>61</v>
      </c>
      <c r="D6" s="64"/>
      <c r="E6" s="3" t="s">
        <v>6</v>
      </c>
      <c r="F6" s="6">
        <v>170000</v>
      </c>
      <c r="G6" s="3">
        <v>1</v>
      </c>
      <c r="H6" s="6">
        <f>F6*G6</f>
        <v>170000</v>
      </c>
      <c r="I6" s="2"/>
    </row>
    <row r="7" spans="1:9" ht="25.5" customHeight="1">
      <c r="A7" s="57"/>
      <c r="B7" s="58"/>
      <c r="C7" s="63" t="s">
        <v>67</v>
      </c>
      <c r="D7" s="64"/>
      <c r="E7" s="27" t="s">
        <v>14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62</v>
      </c>
      <c r="D8" s="64"/>
      <c r="E8" s="3" t="s">
        <v>7</v>
      </c>
      <c r="F8" s="6">
        <v>89000</v>
      </c>
      <c r="G8" s="3">
        <v>1</v>
      </c>
      <c r="H8" s="6">
        <f t="shared" si="0"/>
        <v>89000</v>
      </c>
      <c r="I8" s="2"/>
    </row>
    <row r="9" spans="1:9" ht="25.5" customHeight="1">
      <c r="A9" s="57"/>
      <c r="B9" s="58"/>
      <c r="C9" s="63" t="s">
        <v>63</v>
      </c>
      <c r="D9" s="64"/>
      <c r="E9" s="3" t="s">
        <v>8</v>
      </c>
      <c r="F9" s="6">
        <v>162000</v>
      </c>
      <c r="G9" s="3">
        <v>2</v>
      </c>
      <c r="H9" s="6">
        <f t="shared" si="0"/>
        <v>324000</v>
      </c>
      <c r="I9" s="2"/>
    </row>
    <row r="10" spans="1:9" ht="25.5" customHeight="1">
      <c r="A10" s="57"/>
      <c r="B10" s="58"/>
      <c r="C10" s="63" t="s">
        <v>65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64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/>
      <c r="D13" s="89"/>
      <c r="E13" s="3" t="s">
        <v>68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69</v>
      </c>
      <c r="D14" s="89"/>
      <c r="E14" s="3" t="s">
        <v>12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70</v>
      </c>
      <c r="D15" s="89"/>
      <c r="E15" s="3" t="s">
        <v>13</v>
      </c>
      <c r="F15" s="6">
        <v>54000</v>
      </c>
      <c r="G15" s="3">
        <v>1</v>
      </c>
      <c r="H15" s="6">
        <f t="shared" si="0"/>
        <v>54000</v>
      </c>
      <c r="I15" s="2"/>
    </row>
    <row r="16" spans="1:9" ht="25.5" customHeight="1">
      <c r="A16" s="57"/>
      <c r="B16" s="58"/>
      <c r="C16" s="88"/>
      <c r="D16" s="89"/>
      <c r="E16" s="3" t="s">
        <v>71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47</v>
      </c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55</v>
      </c>
      <c r="D18" s="91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16</v>
      </c>
      <c r="D20" s="98"/>
      <c r="E20" s="68">
        <f>SUM(H6:H19)</f>
        <v>806000</v>
      </c>
      <c r="F20" s="68"/>
      <c r="G20" s="30">
        <v>3</v>
      </c>
      <c r="H20" s="54" t="s">
        <v>18</v>
      </c>
      <c r="I20" s="2"/>
    </row>
    <row r="21" spans="1:9" ht="12.75" customHeight="1">
      <c r="A21" s="57"/>
      <c r="B21" s="58"/>
      <c r="C21" s="98"/>
      <c r="D21" s="98"/>
      <c r="E21" s="68">
        <f>E20*G20</f>
        <v>2418000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21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75</v>
      </c>
      <c r="D24" s="89"/>
      <c r="E24" s="5" t="s">
        <v>72</v>
      </c>
      <c r="F24" s="6">
        <v>150000</v>
      </c>
      <c r="G24" s="3">
        <v>6</v>
      </c>
      <c r="H24" s="6">
        <f>F24*G24</f>
        <v>900000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74</v>
      </c>
      <c r="D25" s="89"/>
      <c r="E25" s="3" t="s">
        <v>73</v>
      </c>
      <c r="F25" s="6">
        <v>0</v>
      </c>
      <c r="G25" s="3">
        <v>3</v>
      </c>
      <c r="H25" s="6">
        <f t="shared" ref="H25:H32" si="1">F25*G25</f>
        <v>0</v>
      </c>
      <c r="I25" s="2"/>
    </row>
    <row r="26" spans="1:9">
      <c r="A26" s="80"/>
      <c r="B26" s="81"/>
      <c r="C26" s="105" t="s">
        <v>77</v>
      </c>
      <c r="D26" s="89"/>
      <c r="E26" s="5" t="s">
        <v>76</v>
      </c>
      <c r="F26" s="6">
        <v>0</v>
      </c>
      <c r="G26" s="3">
        <v>3</v>
      </c>
      <c r="H26" s="6">
        <f t="shared" si="1"/>
        <v>0</v>
      </c>
      <c r="I26" s="2"/>
    </row>
    <row r="27" spans="1:9">
      <c r="A27" s="80"/>
      <c r="B27" s="81"/>
      <c r="C27" s="106" t="s">
        <v>79</v>
      </c>
      <c r="D27" s="107"/>
      <c r="E27" s="5" t="s">
        <v>78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31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900000</v>
      </c>
      <c r="F33" s="68"/>
      <c r="G33" s="72"/>
      <c r="H33" s="52" t="s">
        <v>18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34</v>
      </c>
      <c r="B35" s="77"/>
      <c r="C35" s="86"/>
      <c r="D35" s="87"/>
      <c r="E35" s="8" t="s">
        <v>4</v>
      </c>
      <c r="F35" s="67">
        <f>SUM(E21,E33)</f>
        <v>3318000</v>
      </c>
      <c r="G35" s="67"/>
      <c r="H35" s="9" t="s">
        <v>18</v>
      </c>
      <c r="I35" s="2"/>
    </row>
    <row r="36" spans="1:9" ht="16.5" customHeight="1">
      <c r="A36" s="76" t="s">
        <v>33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19</v>
      </c>
      <c r="F36" s="65">
        <f>F35*1.1-F35</f>
        <v>331800.00000000047</v>
      </c>
      <c r="G36" s="66"/>
      <c r="H36" s="10"/>
      <c r="I36" s="2"/>
    </row>
    <row r="37" spans="1:9" ht="17.25" customHeight="1">
      <c r="A37" s="76" t="s">
        <v>29</v>
      </c>
      <c r="B37" s="77"/>
      <c r="C37" s="37"/>
      <c r="D37" s="38"/>
      <c r="E37" s="8" t="s">
        <v>28</v>
      </c>
      <c r="F37" s="72" t="s">
        <v>60</v>
      </c>
      <c r="G37" s="75"/>
      <c r="H37" s="31"/>
      <c r="I37" s="2"/>
    </row>
    <row r="38" spans="1:9" ht="19.5" customHeight="1">
      <c r="A38" s="33" t="s">
        <v>30</v>
      </c>
      <c r="B38" s="34"/>
      <c r="C38" s="39">
        <f>SUM(C35:C36)-C37</f>
        <v>0</v>
      </c>
      <c r="D38" s="40"/>
      <c r="E38" s="26" t="s">
        <v>59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20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3750000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22</v>
      </c>
      <c r="C1" t="s">
        <v>35</v>
      </c>
      <c r="D1" s="12" t="s">
        <v>37</v>
      </c>
      <c r="E1" s="28" t="s">
        <v>57</v>
      </c>
      <c r="F1" s="28"/>
    </row>
    <row r="2" spans="1:6">
      <c r="A2" t="s">
        <v>25</v>
      </c>
      <c r="B2" t="s">
        <v>18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4" t="s">
        <v>38</v>
      </c>
    </row>
    <row r="4" spans="1:6">
      <c r="A4" t="s">
        <v>27</v>
      </c>
      <c r="B4" s="11">
        <f>Sheet1!F35-(Sheet1!C35)</f>
        <v>3318000</v>
      </c>
    </row>
    <row r="5" spans="1:6">
      <c r="A5" t="s">
        <v>41</v>
      </c>
      <c r="B5">
        <f>B4*1.13</f>
        <v>3749339.9999999995</v>
      </c>
    </row>
    <row r="6" spans="1:6">
      <c r="A6" t="s">
        <v>39</v>
      </c>
    </row>
    <row r="7" spans="1:6">
      <c r="A7" t="s">
        <v>17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2020-09-15T04:28:36Z</dcterms:modified>
</cp:coreProperties>
</file>