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CDF2845-BA62-40AB-8E89-BD60538023F3}" xr6:coauthVersionLast="47" xr6:coauthVersionMax="47" xr10:uidLastSave="{00000000-0000-0000-0000-000000000000}"/>
  <bookViews>
    <workbookView xWindow="13425" yWindow="1230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<sst xmlns="http://schemas.openxmlformats.org/spreadsheetml/2006/main" count="88" uniqueCount="80">
  <si>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</si>
  <si>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</si>
  <si>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</si>
  <si>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</si>
  <si>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</si>
  <si>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</si>
  <si>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</si>
  <si>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</si>
  <si>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</si>
  <si>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</si>
  <si>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</si>
  <si>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</si>
  <si>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</si>
  <si>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</si>
  <si>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</si>
  <si>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</si>
  <si>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</si>
  <si>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</si>
  <si>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</si>
  <si>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</si>
  <si>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</si>
  <si>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</si>
  <si>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</si>
  <si>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</si>
  <si>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</si>
  <si>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</si>
  <si>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</si>
  <si>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</si>
  <si>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</si>
  <si>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</si>
  <si>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</si>
  <si>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</si>
  <si>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</si>
  <si>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</si>
  <si>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</si>
  <si>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</si>
  <si>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</si>
  <si>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</si>
  <si>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</si>
  <si>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</si>
  <si>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</si>
  <si>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</si>
  <si>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</si>
  <si>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</si>
  <si>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</si>
  <si>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</si>
  <si>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</si>
  <si>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</si>
  <si>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</si>
  <si>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</si>
  <si>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</si>
  <si>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</si>
  <si>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</si>
  <si>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</si>
  <si>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</si>
  <si>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</si>
  <si>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</si>
  <si>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</si>
  <si>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</si>
  <si>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</si>
  <si>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</si>
  <si>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</si>
  <si>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삼성전자 DDR4-3200 (8GB)</t>
    <phoneticPr fontId="1" type="noConversion"/>
  </si>
  <si>
    <t>M.2 NVME 256GB</t>
    <phoneticPr fontId="1" type="noConversion"/>
  </si>
  <si>
    <t>DAVEN KAISER AIR 강화유리 (블랙)</t>
    <phoneticPr fontId="1" type="noConversion"/>
  </si>
  <si>
    <t>마이크로닉스 CASLON M 500W 80PLUS 230V EU</t>
    <phoneticPr fontId="1" type="noConversion"/>
  </si>
  <si>
    <t>모니터</t>
    <phoneticPr fontId="1" type="noConversion"/>
  </si>
  <si>
    <t>디엑스 DX275HDMI 무결점</t>
    <phoneticPr fontId="1" type="noConversion"/>
  </si>
  <si>
    <t>이광수</t>
    <phoneticPr fontId="1" type="noConversion"/>
  </si>
  <si>
    <t>키마셋</t>
    <phoneticPr fontId="1" type="noConversion"/>
  </si>
  <si>
    <t>장패드</t>
    <phoneticPr fontId="1" type="noConversion"/>
  </si>
  <si>
    <t>유선 사무용 합본 세트</t>
    <phoneticPr fontId="1" type="noConversion"/>
  </si>
  <si>
    <t>5mm 고급 장패드</t>
    <phoneticPr fontId="1" type="noConversion"/>
  </si>
  <si>
    <t>인텔 기본쿨러</t>
    <phoneticPr fontId="1" type="noConversion"/>
  </si>
  <si>
    <t>인텔 코어i5-11세대 11400 (로켓레이크S) (정품)</t>
    <phoneticPr fontId="1" type="noConversion"/>
  </si>
  <si>
    <t>인텔 UHD 730 내장그래픽</t>
    <phoneticPr fontId="1" type="noConversion"/>
  </si>
  <si>
    <t>MSI MAG B560M 박격포 WIFI</t>
    <phoneticPr fontId="1" type="noConversion"/>
  </si>
  <si>
    <t>이체 및 현금영수증</t>
  </si>
  <si>
    <t>국민은행 : 361402-04-176640 (예금주-최진만)</t>
    <phoneticPr fontId="1" type="noConversion"/>
  </si>
  <si>
    <t>입금계좌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</si>
</sst>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108" t="s">
        <v>47</v>
      </c>
      <c r="D1" s="109"/>
      <c r="E1" s="43"/>
      <c r="F1" s="44"/>
      <c r="G1" s="44"/>
      <c r="H1" s="45"/>
    </row>
    <row r="2" spans="1:9" ht="22.5" customHeight="1">
      <c r="A2" s="15" t="s">
        <v>31</v>
      </c>
      <c r="B2" s="22">
        <v>1091604044</v>
      </c>
      <c r="C2" s="110"/>
      <c r="D2" s="111"/>
      <c r="E2" s="46"/>
      <c r="F2" s="47"/>
      <c r="G2" s="47"/>
      <c r="H2" s="48"/>
    </row>
    <row r="3" spans="1:9" ht="22.5" customHeight="1">
      <c r="A3" s="15" t="s">
        <v>32</v>
      </c>
      <c r="B3" s="17">
        <f ca="1">TODAY()</f>
        <v>44582</v>
      </c>
      <c r="C3" s="16" t="s">
        <v>33</v>
      </c>
      <c r="D3" s="21">
        <v>44585</v>
      </c>
      <c r="E3" s="46"/>
      <c r="F3" s="47"/>
      <c r="G3" s="47"/>
      <c r="H3" s="48"/>
    </row>
    <row r="4" spans="1:9" ht="22.5" customHeight="1">
      <c r="A4" s="14" t="s">
        <v>30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48</v>
      </c>
      <c r="B6" s="99"/>
      <c r="C6" s="57" t="s">
        <v>74</v>
      </c>
      <c r="D6" s="58"/>
      <c r="E6" s="3" t="s">
        <v>52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0"/>
      <c r="B7" s="101"/>
      <c r="C7" s="57" t="s">
        <v>73</v>
      </c>
      <c r="D7" s="58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0"/>
      <c r="B8" s="101"/>
      <c r="C8" s="59" t="s">
        <v>76</v>
      </c>
      <c r="D8" s="60"/>
      <c r="E8" s="3" t="s">
        <v>54</v>
      </c>
      <c r="F8" s="6">
        <v>175000</v>
      </c>
      <c r="G8" s="3">
        <v>1</v>
      </c>
      <c r="H8" s="6">
        <f t="shared" si="0"/>
        <v>175000</v>
      </c>
      <c r="I8" s="2"/>
    </row>
    <row r="9" spans="1:9" ht="24" customHeight="1">
      <c r="A9" s="100"/>
      <c r="B9" s="101"/>
      <c r="C9" s="57" t="s">
        <v>62</v>
      </c>
      <c r="D9" s="58"/>
      <c r="E9" s="3" t="s">
        <v>55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0"/>
      <c r="B10" s="101"/>
      <c r="C10" s="57" t="s">
        <v>75</v>
      </c>
      <c r="D10" s="58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0"/>
      <c r="B11" s="101"/>
      <c r="C11" s="57" t="s">
        <v>63</v>
      </c>
      <c r="D11" s="58"/>
      <c r="E11" s="3" t="s">
        <v>57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0"/>
      <c r="B12" s="101"/>
      <c r="C12" s="57"/>
      <c r="D12" s="58"/>
      <c r="E12" s="3" t="s">
        <v>58</v>
      </c>
      <c r="F12" s="6"/>
      <c r="G12" s="3">
        <v>1</v>
      </c>
      <c r="H12" s="6">
        <f t="shared" si="0"/>
        <v>0</v>
      </c>
      <c r="I12" s="2"/>
    </row>
    <row r="13" spans="1:9" ht="24" customHeight="1">
      <c r="A13" s="100"/>
      <c r="B13" s="101"/>
      <c r="C13" s="93" t="s">
        <v>46</v>
      </c>
      <c r="D13" s="94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0"/>
      <c r="B14" s="101"/>
      <c r="C14" s="93" t="s">
        <v>64</v>
      </c>
      <c r="D14" s="94"/>
      <c r="E14" s="3" t="s">
        <v>60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0"/>
      <c r="B15" s="101"/>
      <c r="C15" s="93" t="s">
        <v>65</v>
      </c>
      <c r="D15" s="94"/>
      <c r="E15" s="3" t="s">
        <v>61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0"/>
      <c r="B16" s="101"/>
      <c r="C16" s="93"/>
      <c r="D16" s="94"/>
      <c r="E16" s="3"/>
      <c r="F16" s="6"/>
      <c r="G16" s="3"/>
      <c r="H16" s="6">
        <f t="shared" si="0"/>
        <v>0</v>
      </c>
      <c r="I16" s="2"/>
    </row>
    <row r="17" spans="1:9">
      <c r="A17" s="100"/>
      <c r="B17" s="101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7" t="s">
        <v>42</v>
      </c>
      <c r="D18" s="11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/>
      <c r="F19" s="7"/>
      <c r="G19" s="4"/>
      <c r="H19" s="6">
        <f t="shared" si="0"/>
        <v>0</v>
      </c>
      <c r="I19" s="2"/>
    </row>
    <row r="20" spans="1:9" ht="12.75" customHeight="1">
      <c r="A20" s="102" t="s">
        <v>49</v>
      </c>
      <c r="B20" s="103"/>
      <c r="C20" s="114" t="s">
        <v>6</v>
      </c>
      <c r="D20" s="114"/>
      <c r="E20" s="68">
        <f>SUM(H6:H19)</f>
        <v>680000</v>
      </c>
      <c r="F20" s="68"/>
      <c r="G20" s="29">
        <v>1</v>
      </c>
      <c r="H20" s="54" t="s">
        <v>8</v>
      </c>
      <c r="I20" s="2"/>
    </row>
    <row r="21" spans="1:9" ht="12.75" customHeight="1">
      <c r="A21" s="104"/>
      <c r="B21" s="105"/>
      <c r="C21" s="114"/>
      <c r="D21" s="114"/>
      <c r="E21" s="68">
        <f>E20*G20</f>
        <v>680000</v>
      </c>
      <c r="F21" s="68"/>
      <c r="G21" s="68"/>
      <c r="H21" s="54"/>
      <c r="I21" s="2"/>
    </row>
    <row r="22" spans="1:9" ht="12.75" customHeight="1">
      <c r="A22" s="104"/>
      <c r="B22" s="105"/>
      <c r="C22" s="114"/>
      <c r="D22" s="114"/>
      <c r="E22" s="68"/>
      <c r="F22" s="68"/>
      <c r="G22" s="68"/>
      <c r="H22" s="54"/>
      <c r="I22" s="2"/>
    </row>
    <row r="23" spans="1:9" ht="17.25" customHeight="1">
      <c r="A23" s="104"/>
      <c r="B23" s="105"/>
      <c r="C23" s="91" t="s">
        <v>11</v>
      </c>
      <c r="D23" s="92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6"/>
      <c r="B24" s="107"/>
      <c r="C24" s="93" t="s">
        <v>67</v>
      </c>
      <c r="D24" s="94"/>
      <c r="E24" s="5" t="s">
        <v>66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95" t="s">
        <v>71</v>
      </c>
      <c r="D25" s="94"/>
      <c r="E25" s="5" t="s">
        <v>69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96" t="s">
        <v>72</v>
      </c>
      <c r="D26" s="97"/>
      <c r="E26" s="5" t="s">
        <v>70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96"/>
      <c r="D27" s="97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119" t="s">
        <v>78</v>
      </c>
      <c r="D28" s="120"/>
      <c r="E28" s="121" t="s">
        <v>79</v>
      </c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96"/>
      <c r="D29" s="97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96"/>
      <c r="D30" s="9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96"/>
      <c r="D31" s="97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19</v>
      </c>
      <c r="B33" s="34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170000</v>
      </c>
      <c r="F33" s="70"/>
      <c r="G33" s="70"/>
      <c r="H33" s="52" t="s">
        <v>8</v>
      </c>
      <c r="I33" s="2"/>
    </row>
    <row r="34" spans="1:9" ht="14.25" customHeight="1">
      <c r="A34" s="35"/>
      <c r="B34" s="36"/>
      <c r="C34" s="89"/>
      <c r="D34" s="90"/>
      <c r="E34" s="71"/>
      <c r="F34" s="72"/>
      <c r="G34" s="72"/>
      <c r="H34" s="53"/>
      <c r="I34" s="2"/>
    </row>
    <row r="35" spans="1:9" ht="16.5" customHeight="1">
      <c r="A35" s="75" t="s">
        <v>22</v>
      </c>
      <c r="B35" s="76"/>
      <c r="C35" s="85"/>
      <c r="D35" s="86"/>
      <c r="E35" s="8" t="s">
        <v>4</v>
      </c>
      <c r="F35" s="63">
        <f>SUM(E21,E33)</f>
        <v>850000</v>
      </c>
      <c r="G35" s="63"/>
      <c r="H35" s="9" t="s">
        <v>8</v>
      </c>
      <c r="I35" s="2"/>
    </row>
    <row r="36" spans="1:9" ht="16.5" customHeight="1">
      <c r="A36" s="75" t="s">
        <v>21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9</v>
      </c>
      <c r="F36" s="61">
        <f>F35*1.1-F35</f>
        <v>85000.000000000116</v>
      </c>
      <c r="G36" s="62"/>
      <c r="H36" s="10"/>
      <c r="I36" s="2"/>
    </row>
    <row r="37" spans="1:9" ht="17.25" customHeight="1">
      <c r="A37" s="75" t="s">
        <v>17</v>
      </c>
      <c r="B37" s="76"/>
      <c r="C37" s="37"/>
      <c r="D37" s="38"/>
      <c r="E37" s="8" t="s">
        <v>16</v>
      </c>
      <c r="F37" s="73" t="s">
        <v>77</v>
      </c>
      <c r="G37" s="74"/>
      <c r="H37" s="32"/>
      <c r="I37" s="2"/>
    </row>
    <row r="38" spans="1:9" ht="19.5" customHeight="1">
      <c r="A38" s="33" t="s">
        <v>18</v>
      </c>
      <c r="B38" s="34"/>
      <c r="C38" s="39">
        <f>SUM(C35:C36)-C37</f>
        <v>0</v>
      </c>
      <c r="D38" s="40"/>
      <c r="E38" s="25" t="s">
        <v>17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30" t="s">
        <v>10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935000</v>
      </c>
      <c r="G39" s="64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850000</v>
      </c>
    </row>
    <row r="5" spans="1:6">
      <c r="A5" t="s">
        <v>29</v>
      </c>
      <c r="B5">
        <f>B4*1.13</f>
        <v>960499.99999999988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2022-01-21T01:57:43Z</cp:lastPrinted>
  <dcterms:created xsi:type="dcterms:W3CDTF">2019-03-28T03:58:09Z</dcterms:created>
  <dcterms:modified xsi:type="dcterms:W3CDTF">2022-01-21T01:58:47Z</dcterms:modified>
</cp:coreProperties>
</file>