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9189F761-6F0E-40AA-9826-14251FEB849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<sst xmlns="http://schemas.openxmlformats.org/spreadsheetml/2006/main" count="83" uniqueCount="75">
  <si>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</si>
  <si>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</si>
  <si>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</si>
  <si>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</si>
  <si>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</si>
  <si>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</si>
  <si>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</si>
  <si>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</si>
  <si>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</si>
  <si>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</si>
  <si>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</si>
  <si>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</si>
  <si>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</si>
  <si>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</si>
  <si>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</si>
  <si>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</si>
  <si>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</si>
  <si>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</si>
  <si>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</si>
  <si>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</si>
  <si>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</si>
  <si>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</si>
  <si>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</si>
  <si>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</si>
  <si>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</si>
  <si>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</si>
  <si>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</si>
  <si>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</si>
  <si>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</si>
  <si>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</si>
  <si>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</si>
  <si>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</si>
  <si>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</si>
  <si>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</si>
  <si>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</si>
  <si>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</si>
  <si>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</si>
  <si>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</si>
  <si>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</si>
  <si>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</si>
  <si>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</si>
  <si>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</si>
  <si>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</si>
  <si>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</si>
  <si>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</si>
  <si>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</si>
  <si>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</si>
  <si>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</si>
  <si>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</si>
  <si>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</si>
  <si>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</si>
  <si>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</si>
  <si>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</si>
  <si>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</si>
  <si>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</si>
  <si>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</si>
  <si>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</si>
  <si>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</si>
  <si>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</si>
  <si>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</si>
  <si>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</si>
  <si>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</si>
  <si>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</si>
  <si>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</si>
  <si>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라이젠3-3세대 3300X (마티스) (정품)</t>
    <phoneticPr fontId="1" type="noConversion"/>
  </si>
  <si>
    <t>건평정보통신 IPLEX Typhoon</t>
    <phoneticPr fontId="1" type="noConversion"/>
  </si>
  <si>
    <t>GIGABYTE B450M AORUS ELITE</t>
    <phoneticPr fontId="1" type="noConversion"/>
  </si>
  <si>
    <t>마이크론 Crucial DDR4 8G PC4-25600 CL22</t>
    <phoneticPr fontId="1" type="noConversion"/>
  </si>
  <si>
    <t>PALIT 지포스 GTX 1660 SUPER GAMINGPRO D6 6GB</t>
    <phoneticPr fontId="1" type="noConversion"/>
  </si>
  <si>
    <t>Western Digital WD BLACK SN750 M.2 NVMe (250GB)</t>
    <phoneticPr fontId="1" type="noConversion"/>
  </si>
  <si>
    <t>DAVEN FT903 MESH 강화유리 (블랙)</t>
    <phoneticPr fontId="1" type="noConversion"/>
  </si>
  <si>
    <t>모니터</t>
    <phoneticPr fontId="1" type="noConversion"/>
  </si>
  <si>
    <t>시소닉 A12 STANDARD 230V EU SSR-600RA</t>
    <phoneticPr fontId="1" type="noConversion"/>
  </si>
  <si>
    <t>오태혁</t>
    <phoneticPr fontId="1" type="noConversion"/>
  </si>
  <si>
    <t>한성컴퓨터 ULTRON 3257C 커브드 144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</si>
</sst>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E13" sqref="E1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73</v>
      </c>
      <c r="C1" s="94" t="s">
        <v>45</v>
      </c>
      <c r="D1" s="95"/>
      <c r="E1" s="43"/>
      <c r="F1" s="44"/>
      <c r="G1" s="44"/>
      <c r="H1" s="45"/>
    </row>
    <row r="2" spans="1:9" ht="22.5" customHeight="1">
      <c r="A2" s="16" t="s">
        <v>46</v>
      </c>
      <c r="B2" s="23">
        <v>1062218371</v>
      </c>
      <c r="C2" s="96"/>
      <c r="D2" s="97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44052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8"/>
      <c r="C4" s="98"/>
      <c r="D4" s="99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5.5" customHeight="1">
      <c r="A7" s="57"/>
      <c r="B7" s="58"/>
      <c r="C7" s="63" t="s">
        <v>65</v>
      </c>
      <c r="D7" s="64"/>
      <c r="E7" s="27" t="s">
        <v>15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109000</v>
      </c>
      <c r="G8" s="3">
        <v>1</v>
      </c>
      <c r="H8" s="6">
        <f t="shared" si="0"/>
        <v>109000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37000</v>
      </c>
      <c r="G9" s="3">
        <v>2</v>
      </c>
      <c r="H9" s="6">
        <f t="shared" si="0"/>
        <v>74000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317000</v>
      </c>
      <c r="G10" s="3">
        <v>1</v>
      </c>
      <c r="H10" s="6">
        <f t="shared" si="0"/>
        <v>317000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70</v>
      </c>
      <c r="D14" s="89"/>
      <c r="E14" s="3" t="s">
        <v>13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5.5" customHeight="1">
      <c r="A15" s="57"/>
      <c r="B15" s="58"/>
      <c r="C15" s="88" t="s">
        <v>72</v>
      </c>
      <c r="D15" s="89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5.5" customHeight="1">
      <c r="A16" s="57"/>
      <c r="B16" s="58"/>
      <c r="C16" s="90" t="s">
        <v>62</v>
      </c>
      <c r="D16" s="91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2" t="s">
        <v>57</v>
      </c>
      <c r="D18" s="93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0"/>
      <c r="D19" s="111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0" t="s">
        <v>18</v>
      </c>
      <c r="D20" s="100"/>
      <c r="E20" s="68">
        <f>SUM(H6:H19)</f>
        <v>934000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100"/>
      <c r="D21" s="100"/>
      <c r="E21" s="68">
        <f>E20*G20</f>
        <v>934000</v>
      </c>
      <c r="F21" s="68"/>
      <c r="G21" s="68"/>
      <c r="H21" s="54"/>
      <c r="I21" s="2"/>
    </row>
    <row r="22" spans="1:9" ht="12.75" customHeight="1">
      <c r="A22" s="57"/>
      <c r="B22" s="58"/>
      <c r="C22" s="100"/>
      <c r="D22" s="100"/>
      <c r="E22" s="68"/>
      <c r="F22" s="68"/>
      <c r="G22" s="68"/>
      <c r="H22" s="54"/>
      <c r="I22" s="2"/>
    </row>
    <row r="23" spans="1:9" ht="17.25" customHeight="1">
      <c r="A23" s="57"/>
      <c r="B23" s="58"/>
      <c r="C23" s="105" t="s">
        <v>23</v>
      </c>
      <c r="D23" s="106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74</v>
      </c>
      <c r="D24" s="89"/>
      <c r="E24" s="5" t="s">
        <v>71</v>
      </c>
      <c r="F24" s="6">
        <v>266000</v>
      </c>
      <c r="G24" s="3">
        <v>1</v>
      </c>
      <c r="H24" s="6">
        <f>F24*G24</f>
        <v>266000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7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7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8"/>
      <c r="D27" s="109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8"/>
      <c r="D28" s="109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8"/>
      <c r="D29" s="109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8"/>
      <c r="D30" s="10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8"/>
      <c r="D31" s="109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8"/>
      <c r="D32" s="109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1" t="str">
        <f>IF(F37="현금(이체X)",Sheet2!C1,IF(F37="카드",Sheet2!C1,IF(F37="이체 및 현금영수증",Sheet2!C1,IF(F37="카드+현금",Sheet2!C2,IF(F37="이체 및 세금계산서",Sheet2!C1)))))</f>
        <v>선택사항</v>
      </c>
      <c r="D33" s="102"/>
      <c r="E33" s="68">
        <f>SUM(H24:H32)</f>
        <v>266000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3"/>
      <c r="D34" s="104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1200000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120000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63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1360000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1200000</v>
      </c>
    </row>
    <row r="5" spans="1:6">
      <c r="A5" t="s">
        <v>43</v>
      </c>
      <c r="B5">
        <f>B4*1.13</f>
        <v>1355999.9999999998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2020-08-08T09:49:31Z</cp:lastPrinted>
  <dcterms:created xsi:type="dcterms:W3CDTF">2019-03-28T03:58:09Z</dcterms:created>
  <dcterms:modified xsi:type="dcterms:W3CDTF">2020-08-09T04:40:16Z</dcterms:modified>
</cp:coreProperties>
</file>