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<sst xmlns="http://schemas.openxmlformats.org/spreadsheetml/2006/main" count="82" uniqueCount="75">
  <si>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</si>
  <si>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</si>
  <si>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</si>
  <si>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</si>
  <si>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</si>
  <si>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</si>
  <si>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</si>
  <si>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</si>
  <si>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</si>
  <si>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</si>
  <si>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</si>
  <si>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</si>
  <si>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</si>
  <si>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</si>
  <si>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</si>
  <si>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</si>
  <si>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</si>
  <si>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</si>
  <si>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</si>
  <si>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</si>
  <si>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</si>
  <si>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</si>
  <si>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</si>
  <si>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</si>
  <si>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</si>
  <si>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</si>
  <si>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</si>
  <si>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</si>
  <si>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</si>
  <si>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</si>
  <si>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</si>
  <si>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</si>
  <si>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</si>
  <si>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</si>
  <si>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</si>
  <si>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</si>
  <si>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</si>
  <si>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</si>
  <si>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</si>
  <si>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</si>
  <si>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</si>
  <si>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</si>
  <si>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</si>
  <si>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</si>
  <si>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</si>
  <si>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</si>
  <si>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</si>
  <si>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</si>
  <si>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</si>
  <si>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</si>
  <si>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</si>
  <si>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</si>
  <si>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</si>
  <si>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</si>
  <si>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</si>
  <si>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</si>
  <si>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</si>
  <si>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</si>
  <si>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</si>
  <si>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</si>
  <si>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</si>
  <si>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</si>
  <si>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코어i7-10세대 10700 (코멧레이크S) (정품)</t>
    <phoneticPr fontId="1" type="noConversion"/>
  </si>
  <si>
    <t>에너맥스 ETS-T50 AXE ARGB (블랙)</t>
    <phoneticPr fontId="1" type="noConversion"/>
  </si>
  <si>
    <t>삼성전자 DDR4-2666 (16GB)</t>
    <phoneticPr fontId="1" type="noConversion"/>
  </si>
  <si>
    <t>이엠텍 지포스 GTX 1660 SUPER STORM X Dual OC D6 6GB</t>
    <phoneticPr fontId="1" type="noConversion"/>
  </si>
  <si>
    <t>삼성전자 970 EVO M.2 NVMe (500GB)</t>
    <phoneticPr fontId="1" type="noConversion"/>
  </si>
  <si>
    <t>시소닉 A12 STANDARD 230V EU SSR-700RA LLC</t>
    <phoneticPr fontId="1" type="noConversion"/>
  </si>
  <si>
    <t>이체 및 세금계산서</t>
  </si>
  <si>
    <t>안상준</t>
    <phoneticPr fontId="1" type="noConversion"/>
  </si>
  <si>
    <t>darkFlash DLX21 RGB MESH 강화유리 (블랙)</t>
    <phoneticPr fontId="1" type="noConversion"/>
  </si>
  <si>
    <t>소모품</t>
    <phoneticPr fontId="1" type="noConversion"/>
  </si>
  <si>
    <t>마이크로닉스 게이밍 합본 세트</t>
    <phoneticPr fontId="1" type="noConversion"/>
  </si>
  <si>
    <t>ASRock B460 PRO4 디앤디컴</t>
    <phoneticPr fontId="1" type="noConversion"/>
  </si>
  <si>
    <t>기존하드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</si>
</sst>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7" zoomScaleNormal="100" workbookViewId="0">
      <selection activeCell="F35" sqref="F35:G3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69</v>
      </c>
      <c r="C1" s="92" t="s">
        <v>44</v>
      </c>
      <c r="D1" s="93"/>
      <c r="E1" s="43"/>
      <c r="F1" s="44"/>
      <c r="G1" s="44"/>
      <c r="H1" s="45"/>
    </row>
    <row r="2" spans="1:9" ht="22.5" customHeight="1">
      <c r="A2" s="16" t="s">
        <v>45</v>
      </c>
      <c r="B2" s="23">
        <v>1033933004</v>
      </c>
      <c r="C2" s="94"/>
      <c r="D2" s="95"/>
      <c r="E2" s="46"/>
      <c r="F2" s="47"/>
      <c r="G2" s="47"/>
      <c r="H2" s="48"/>
    </row>
    <row r="3" spans="1:9" ht="22.5" customHeight="1">
      <c r="A3" s="16" t="s">
        <v>46</v>
      </c>
      <c r="B3" s="18">
        <f ca="1">TODAY()</f>
        <v>44120</v>
      </c>
      <c r="C3" s="17" t="s">
        <v>47</v>
      </c>
      <c r="D3" s="22"/>
      <c r="E3" s="46"/>
      <c r="F3" s="47"/>
      <c r="G3" s="47"/>
      <c r="H3" s="48"/>
    </row>
    <row r="4" spans="1:9" ht="22.5" customHeight="1">
      <c r="A4" s="15" t="s">
        <v>43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24</v>
      </c>
      <c r="B6" s="56"/>
      <c r="C6" s="63" t="s">
        <v>62</v>
      </c>
      <c r="D6" s="64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5.5" customHeight="1">
      <c r="A7" s="57"/>
      <c r="B7" s="58"/>
      <c r="C7" s="63" t="s">
        <v>63</v>
      </c>
      <c r="D7" s="64"/>
      <c r="E7" s="27" t="s">
        <v>15</v>
      </c>
      <c r="F7" s="6">
        <v>56000</v>
      </c>
      <c r="G7" s="3">
        <v>1</v>
      </c>
      <c r="H7" s="6">
        <f t="shared" ref="H7:H19" si="0">F7*G7</f>
        <v>56000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158000</v>
      </c>
      <c r="G8" s="3">
        <v>1</v>
      </c>
      <c r="H8" s="6">
        <f t="shared" si="0"/>
        <v>158000</v>
      </c>
      <c r="I8" s="2"/>
    </row>
    <row r="9" spans="1:9" ht="25.5" customHeight="1">
      <c r="A9" s="57"/>
      <c r="B9" s="58"/>
      <c r="C9" s="63" t="s">
        <v>64</v>
      </c>
      <c r="D9" s="64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5.5" customHeight="1">
      <c r="A10" s="57"/>
      <c r="B10" s="58"/>
      <c r="C10" s="63" t="s">
        <v>65</v>
      </c>
      <c r="D10" s="64"/>
      <c r="E10" s="3" t="s">
        <v>9</v>
      </c>
      <c r="F10" s="6">
        <v>318000</v>
      </c>
      <c r="G10" s="3">
        <v>1</v>
      </c>
      <c r="H10" s="6">
        <f t="shared" si="0"/>
        <v>318000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112000</v>
      </c>
      <c r="G11" s="3">
        <v>1</v>
      </c>
      <c r="H11" s="6">
        <f t="shared" si="0"/>
        <v>112000</v>
      </c>
      <c r="I11" s="2"/>
    </row>
    <row r="12" spans="1:9" ht="25.5" customHeight="1">
      <c r="A12" s="57"/>
      <c r="B12" s="58"/>
      <c r="C12" s="63" t="s">
        <v>74</v>
      </c>
      <c r="D12" s="64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5.5" customHeight="1">
      <c r="A13" s="57"/>
      <c r="B13" s="58"/>
      <c r="C13" s="88" t="s">
        <v>61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86000</v>
      </c>
      <c r="G14" s="3">
        <v>1</v>
      </c>
      <c r="H14" s="6">
        <f t="shared" si="0"/>
        <v>86000</v>
      </c>
      <c r="I14" s="2"/>
    </row>
    <row r="15" spans="1:9" ht="25.5" customHeight="1">
      <c r="A15" s="57"/>
      <c r="B15" s="58"/>
      <c r="C15" s="88" t="s">
        <v>67</v>
      </c>
      <c r="D15" s="89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5.5" customHeight="1">
      <c r="A16" s="57"/>
      <c r="B16" s="58"/>
      <c r="C16" s="88"/>
      <c r="D16" s="89"/>
      <c r="E16" s="3"/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48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56</v>
      </c>
      <c r="D18" s="9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17</v>
      </c>
      <c r="D20" s="98"/>
      <c r="E20" s="68">
        <f>SUM(H6:H19)</f>
        <v>1415000</v>
      </c>
      <c r="F20" s="68"/>
      <c r="G20" s="30">
        <v>1</v>
      </c>
      <c r="H20" s="54" t="s">
        <v>19</v>
      </c>
      <c r="I20" s="2"/>
    </row>
    <row r="21" spans="1:9" ht="12.75" customHeight="1">
      <c r="A21" s="57"/>
      <c r="B21" s="58"/>
      <c r="C21" s="98"/>
      <c r="D21" s="98"/>
      <c r="E21" s="68">
        <f>E20*G20</f>
        <v>1415000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22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72</v>
      </c>
      <c r="D24" s="89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7">
        <f>SUM(E21,E33)</f>
        <v>1415000</v>
      </c>
      <c r="G35" s="67"/>
      <c r="H35" s="9" t="s">
        <v>19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5">
        <f>F35*1.1-F35</f>
        <v>141500.00000000023</v>
      </c>
      <c r="G36" s="66"/>
      <c r="H36" s="10"/>
      <c r="I36" s="2"/>
    </row>
    <row r="37" spans="1:9" ht="17.25" customHeight="1">
      <c r="A37" s="76" t="s">
        <v>30</v>
      </c>
      <c r="B37" s="77"/>
      <c r="C37" s="37"/>
      <c r="D37" s="38"/>
      <c r="E37" s="8" t="s">
        <v>29</v>
      </c>
      <c r="F37" s="72" t="s">
        <v>68</v>
      </c>
      <c r="G37" s="75"/>
      <c r="H37" s="31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1556500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36</v>
      </c>
      <c r="D1" s="12" t="s">
        <v>38</v>
      </c>
      <c r="E1" s="28" t="s">
        <v>58</v>
      </c>
      <c r="F1" s="28"/>
    </row>
    <row r="2" spans="1:6">
      <c r="A2" t="s">
        <v>26</v>
      </c>
      <c r="B2" t="s">
        <v>19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4" t="s">
        <v>39</v>
      </c>
    </row>
    <row r="4" spans="1:6">
      <c r="A4" t="s">
        <v>28</v>
      </c>
      <c r="B4" s="11">
        <f>Sheet1!F35-(Sheet1!C35)</f>
        <v>1415000</v>
      </c>
    </row>
    <row r="5" spans="1:6">
      <c r="A5" t="s">
        <v>42</v>
      </c>
      <c r="B5">
        <f>B4*1.13</f>
        <v>1598949.9999999998</v>
      </c>
    </row>
    <row r="6" spans="1:6">
      <c r="A6" t="s">
        <v>40</v>
      </c>
    </row>
    <row r="7" spans="1:6">
      <c r="A7" t="s">
        <v>18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2020-10-16T01:43:09Z</cp:lastPrinted>
  <dcterms:created xsi:type="dcterms:W3CDTF">2019-03-28T03:58:09Z</dcterms:created>
  <dcterms:modified xsi:type="dcterms:W3CDTF">2020-10-16T01:43:54Z</dcterms:modified>
</cp:coreProperties>
</file>