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991B7A61-5745-4FF2-B1AB-DCE9414E80A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<sst xmlns="http://schemas.openxmlformats.org/spreadsheetml/2006/main" count="86" uniqueCount="78">
  <si>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</si>
  <si>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</si>
  <si>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</si>
  <si>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</si>
  <si>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</si>
  <si>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</si>
  <si>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</si>
  <si>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</si>
  <si>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</si>
  <si>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</si>
  <si>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</si>
  <si>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</si>
  <si>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</si>
  <si>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</si>
  <si>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</si>
  <si>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</si>
  <si>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</si>
  <si>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</si>
  <si>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</si>
  <si>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</si>
  <si>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</si>
  <si>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</si>
  <si>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</si>
  <si>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</si>
  <si>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</si>
  <si>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</si>
  <si>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</si>
  <si>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</si>
  <si>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</si>
  <si>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</si>
  <si>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</si>
  <si>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</si>
  <si>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</si>
  <si>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</si>
  <si>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</si>
  <si>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</si>
  <si>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</si>
  <si>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</si>
  <si>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</si>
  <si>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</si>
  <si>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</si>
  <si>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</si>
  <si>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</si>
  <si>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</si>
  <si>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</si>
  <si>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</si>
  <si>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</si>
  <si>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</si>
  <si>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</si>
  <si>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</si>
  <si>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</si>
  <si>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</si>
  <si>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</si>
  <si>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</si>
  <si>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</si>
  <si>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</si>
  <si>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</si>
  <si>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</si>
  <si>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</si>
  <si>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</si>
  <si>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</si>
  <si>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</si>
  <si>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</si>
  <si>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</si>
  <si>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코어i3-10세대 10100 (코멧레이크S) (정품)</t>
    <phoneticPr fontId="1" type="noConversion"/>
  </si>
  <si>
    <t>ASRock H410M-HDV</t>
    <phoneticPr fontId="1" type="noConversion"/>
  </si>
  <si>
    <t>삼성전자 DDR4 PC4-21300 (8GB)</t>
    <phoneticPr fontId="1" type="noConversion"/>
  </si>
  <si>
    <t>마이크론 Crucial BX500 대원CTS (240GB)</t>
    <phoneticPr fontId="1" type="noConversion"/>
  </si>
  <si>
    <t>DAVEN 스텔라 미니</t>
    <phoneticPr fontId="1" type="noConversion"/>
  </si>
  <si>
    <t>마이크로닉스 싸이클론 500W</t>
    <phoneticPr fontId="1" type="noConversion"/>
  </si>
  <si>
    <t>인텔 UHD 630 내장</t>
    <phoneticPr fontId="1" type="noConversion"/>
  </si>
  <si>
    <t>인텔 정품쿨러</t>
    <phoneticPr fontId="1" type="noConversion"/>
  </si>
  <si>
    <t>보국CNC</t>
    <phoneticPr fontId="1" type="noConversion"/>
  </si>
  <si>
    <t>모니터</t>
    <phoneticPr fontId="1" type="noConversion"/>
  </si>
  <si>
    <t>소모품</t>
    <phoneticPr fontId="1" type="noConversion"/>
  </si>
  <si>
    <t>아토이노베이션 ATO AT3200 75 HDR 무결점</t>
    <phoneticPr fontId="1" type="noConversion"/>
  </si>
  <si>
    <t>기본 사무용 합본</t>
    <phoneticPr fontId="1" type="noConversion"/>
  </si>
  <si>
    <t>이체 및 세금계산서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</si>
</sst>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F37" sqref="F37:G3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61</v>
      </c>
      <c r="B1" s="24" t="s">
        <v>72</v>
      </c>
      <c r="C1" s="33" t="s">
        <v>46</v>
      </c>
      <c r="D1" s="34"/>
      <c r="E1" s="88"/>
      <c r="F1" s="89"/>
      <c r="G1" s="89"/>
      <c r="H1" s="90"/>
    </row>
    <row r="2" spans="1:9" ht="22.5" customHeight="1">
      <c r="A2" s="16" t="s">
        <v>47</v>
      </c>
      <c r="B2" s="23">
        <v>1099395286</v>
      </c>
      <c r="C2" s="35"/>
      <c r="D2" s="36"/>
      <c r="E2" s="91"/>
      <c r="F2" s="92"/>
      <c r="G2" s="92"/>
      <c r="H2" s="93"/>
    </row>
    <row r="3" spans="1:9" ht="22.5" customHeight="1">
      <c r="A3" s="16" t="s">
        <v>48</v>
      </c>
      <c r="B3" s="18">
        <f ca="1">TODAY()</f>
        <v>44062</v>
      </c>
      <c r="C3" s="17" t="s">
        <v>49</v>
      </c>
      <c r="D3" s="22"/>
      <c r="E3" s="91"/>
      <c r="F3" s="92"/>
      <c r="G3" s="92"/>
      <c r="H3" s="93"/>
    </row>
    <row r="4" spans="1:9" ht="22.5" customHeight="1">
      <c r="A4" s="15" t="s">
        <v>45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26</v>
      </c>
      <c r="B6" s="101"/>
      <c r="C6" s="59" t="s">
        <v>64</v>
      </c>
      <c r="D6" s="60"/>
      <c r="E6" s="3" t="s">
        <v>6</v>
      </c>
      <c r="F6" s="6">
        <v>166000</v>
      </c>
      <c r="G6" s="3">
        <v>1</v>
      </c>
      <c r="H6" s="6">
        <f>F6*G6</f>
        <v>166000</v>
      </c>
      <c r="I6" s="2"/>
    </row>
    <row r="7" spans="1:9" ht="25.5" customHeight="1">
      <c r="A7" s="102"/>
      <c r="B7" s="103"/>
      <c r="C7" s="59" t="s">
        <v>71</v>
      </c>
      <c r="D7" s="60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2"/>
      <c r="B8" s="103"/>
      <c r="C8" s="59" t="s">
        <v>65</v>
      </c>
      <c r="D8" s="60"/>
      <c r="E8" s="3" t="s">
        <v>7</v>
      </c>
      <c r="F8" s="6">
        <v>84000</v>
      </c>
      <c r="G8" s="3">
        <v>1</v>
      </c>
      <c r="H8" s="6">
        <f t="shared" si="0"/>
        <v>84000</v>
      </c>
      <c r="I8" s="2"/>
    </row>
    <row r="9" spans="1:9" ht="25.5" customHeight="1">
      <c r="A9" s="102"/>
      <c r="B9" s="103"/>
      <c r="C9" s="59" t="s">
        <v>66</v>
      </c>
      <c r="D9" s="60"/>
      <c r="E9" s="3" t="s">
        <v>8</v>
      </c>
      <c r="F9" s="6">
        <v>34000</v>
      </c>
      <c r="G9" s="3">
        <v>1</v>
      </c>
      <c r="H9" s="6">
        <f t="shared" si="0"/>
        <v>34000</v>
      </c>
      <c r="I9" s="2"/>
    </row>
    <row r="10" spans="1:9" ht="25.5" customHeight="1">
      <c r="A10" s="102"/>
      <c r="B10" s="103"/>
      <c r="C10" s="59" t="s">
        <v>70</v>
      </c>
      <c r="D10" s="60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2"/>
      <c r="B11" s="103"/>
      <c r="C11" s="59" t="s">
        <v>67</v>
      </c>
      <c r="D11" s="60"/>
      <c r="E11" s="3" t="s">
        <v>10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5.5" customHeight="1">
      <c r="A12" s="102"/>
      <c r="B12" s="103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68</v>
      </c>
      <c r="D14" s="49"/>
      <c r="E14" s="3" t="s">
        <v>13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5.5" customHeight="1">
      <c r="A15" s="102"/>
      <c r="B15" s="103"/>
      <c r="C15" s="48" t="s">
        <v>69</v>
      </c>
      <c r="D15" s="49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102"/>
      <c r="B16" s="103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58</v>
      </c>
      <c r="D18" s="58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440000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440000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 t="s">
        <v>75</v>
      </c>
      <c r="D24" s="49"/>
      <c r="E24" s="5" t="s">
        <v>73</v>
      </c>
      <c r="F24" s="6">
        <v>175000</v>
      </c>
      <c r="G24" s="3">
        <v>1</v>
      </c>
      <c r="H24" s="6">
        <f>F24*G24</f>
        <v>175000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69"/>
      <c r="C25" s="50" t="s">
        <v>76</v>
      </c>
      <c r="D25" s="49"/>
      <c r="E25" s="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0"/>
      <c r="B26" s="71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34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175000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37</v>
      </c>
      <c r="B35" s="67"/>
      <c r="C35" s="80"/>
      <c r="D35" s="81"/>
      <c r="E35" s="8" t="s">
        <v>4</v>
      </c>
      <c r="F35" s="108">
        <f>SUM(E21,E33)</f>
        <v>615000</v>
      </c>
      <c r="G35" s="108"/>
      <c r="H35" s="9" t="s">
        <v>20</v>
      </c>
      <c r="I35" s="2"/>
    </row>
    <row r="36" spans="1:9" ht="16.5" customHeight="1">
      <c r="A36" s="66" t="s">
        <v>36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61500</v>
      </c>
      <c r="G36" s="107"/>
      <c r="H36" s="10"/>
      <c r="I36" s="2"/>
    </row>
    <row r="37" spans="1:9" ht="17.25" customHeight="1">
      <c r="A37" s="66" t="s">
        <v>32</v>
      </c>
      <c r="B37" s="67"/>
      <c r="C37" s="82"/>
      <c r="D37" s="83"/>
      <c r="E37" s="8" t="s">
        <v>31</v>
      </c>
      <c r="F37" s="62" t="s">
        <v>77</v>
      </c>
      <c r="G37" s="65"/>
      <c r="H37" s="31"/>
      <c r="I37" s="2"/>
    </row>
    <row r="38" spans="1:9" ht="19.5" customHeight="1">
      <c r="A38" s="74" t="s">
        <v>33</v>
      </c>
      <c r="B38" s="75"/>
      <c r="C38" s="84">
        <f>SUM(C35:C36)-C37</f>
        <v>0</v>
      </c>
      <c r="D38" s="85"/>
      <c r="E38" s="26" t="s">
        <v>62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676500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2" t="s">
        <v>40</v>
      </c>
      <c r="E1" s="28" t="s">
        <v>60</v>
      </c>
      <c r="F1" s="28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4" t="s">
        <v>41</v>
      </c>
    </row>
    <row r="4" spans="1:6">
      <c r="A4" t="s">
        <v>30</v>
      </c>
      <c r="B4" s="11">
        <f>Sheet1!F35-(Sheet1!C35)</f>
        <v>615000</v>
      </c>
    </row>
    <row r="5" spans="1:6">
      <c r="A5" t="s">
        <v>44</v>
      </c>
      <c r="B5">
        <f>B4*1.13</f>
        <v>694949.99999999988</v>
      </c>
    </row>
    <row r="6" spans="1:6">
      <c r="A6" t="s">
        <v>42</v>
      </c>
    </row>
    <row r="7" spans="1:6">
      <c r="A7" t="s">
        <v>19</v>
      </c>
      <c r="B7" s="11">
        <v>60000</v>
      </c>
    </row>
    <row r="8" spans="1:6">
      <c r="A8" t="s">
        <v>53</v>
      </c>
      <c r="B8" s="11">
        <v>70000</v>
      </c>
    </row>
    <row r="9" spans="1:6">
      <c r="A9" t="s">
        <v>51</v>
      </c>
      <c r="B9" s="11">
        <v>80000</v>
      </c>
    </row>
    <row r="10" spans="1:6">
      <c r="A10" t="s">
        <v>52</v>
      </c>
      <c r="B10" s="11">
        <v>100000</v>
      </c>
    </row>
    <row r="11" spans="1:6">
      <c r="A11" t="s">
        <v>55</v>
      </c>
      <c r="B11" s="11">
        <v>151200</v>
      </c>
    </row>
    <row r="12" spans="1:6">
      <c r="A12" t="s">
        <v>54</v>
      </c>
      <c r="B12" s="11">
        <v>188000</v>
      </c>
    </row>
    <row r="13" spans="1:6">
      <c r="A13" t="s">
        <v>56</v>
      </c>
      <c r="B13" s="11">
        <v>194290</v>
      </c>
    </row>
    <row r="14" spans="1:6">
      <c r="A14" t="s">
        <v>57</v>
      </c>
      <c r="B14" s="11">
        <v>359000</v>
      </c>
    </row>
    <row r="15" spans="1:6">
      <c r="A15" t="s">
        <v>59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2020-08-19T02:25:57Z</dcterms:modified>
</cp:coreProperties>
</file>