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BC69F539-1045-431E-B53B-E5798CD667D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<sst xmlns="http://schemas.openxmlformats.org/spreadsheetml/2006/main" count="95" uniqueCount="88">
  <si>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</si>
  <si>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</si>
  <si>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</si>
  <si>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</si>
  <si>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</si>
  <si>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</si>
  <si>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</si>
  <si>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</si>
  <si>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</si>
  <si>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</si>
  <si>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</si>
  <si>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</si>
  <si>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</si>
  <si>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</si>
  <si>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</si>
  <si>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</si>
  <si>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</si>
  <si>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</si>
  <si>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</si>
  <si>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</si>
  <si>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</si>
  <si>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</si>
  <si>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</si>
  <si>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</si>
  <si>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</si>
  <si>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</si>
  <si>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</si>
  <si>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</si>
  <si>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</si>
  <si>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</si>
  <si>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</si>
  <si>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</si>
  <si>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</si>
  <si>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</si>
  <si>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</si>
  <si>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</si>
  <si>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</si>
  <si>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</si>
  <si>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</si>
  <si>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</si>
  <si>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</si>
  <si>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</si>
  <si>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</si>
  <si>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</si>
  <si>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</si>
  <si>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</si>
  <si>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</si>
  <si>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</si>
  <si>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</si>
  <si>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</si>
  <si>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</si>
  <si>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</si>
  <si>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</si>
  <si>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</si>
  <si>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</si>
  <si>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</si>
  <si>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</si>
  <si>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</si>
  <si>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</si>
  <si>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</si>
  <si>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</si>
  <si>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</si>
  <si>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</si>
  <si>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</si>
  <si>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</si>
  <si>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</si>
  <si>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</si>
  <si>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</si>
  <si>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인텔 기본정품 쿨러</t>
    <phoneticPr fontId="1" type="noConversion"/>
  </si>
  <si>
    <t>엠탑코리아 지포스 GTX750 프리미엄 V2 D5 1GB</t>
    <phoneticPr fontId="1" type="noConversion"/>
  </si>
  <si>
    <t>삼성전자 DDR4 8G PC4-21300 (정품)</t>
    <phoneticPr fontId="1" type="noConversion"/>
  </si>
  <si>
    <t>ASUS PRIME H310M-A R2.0 STCOM</t>
    <phoneticPr fontId="1" type="noConversion"/>
  </si>
  <si>
    <t>마이크로닉스 Classic II 500W</t>
    <phoneticPr fontId="1" type="noConversion"/>
  </si>
  <si>
    <t>WD Blue SN550 M.2 2280 (250GB)</t>
    <phoneticPr fontId="1" type="noConversion"/>
  </si>
  <si>
    <t>카드</t>
  </si>
  <si>
    <t xml:space="preserve">	COOLMAX XO</t>
    <phoneticPr fontId="1" type="noConversion"/>
  </si>
  <si>
    <t>키보드</t>
    <phoneticPr fontId="1" type="noConversion"/>
  </si>
  <si>
    <t>큐닉스 사무용 키보드</t>
    <phoneticPr fontId="1" type="noConversion"/>
  </si>
  <si>
    <t>큐닉스 사무용 마우스]</t>
    <phoneticPr fontId="1" type="noConversion"/>
  </si>
  <si>
    <t>패드</t>
    <phoneticPr fontId="1" type="noConversion"/>
  </si>
  <si>
    <t>큐센 고급 패드</t>
    <phoneticPr fontId="1" type="noConversion"/>
  </si>
  <si>
    <t>자양로 50길 9 307호</t>
    <phoneticPr fontId="1" type="noConversion"/>
  </si>
  <si>
    <t>김태훈</t>
    <phoneticPr fontId="1" type="noConversion"/>
  </si>
  <si>
    <t>프로그램</t>
    <phoneticPr fontId="1" type="noConversion"/>
  </si>
  <si>
    <t>포토 일러 캐드 스케치업</t>
    <phoneticPr fontId="1" type="noConversion"/>
  </si>
  <si>
    <t>기존</t>
    <phoneticPr fontId="1" type="noConversion"/>
  </si>
  <si>
    <t>퀵배송</t>
    <phoneticPr fontId="1" type="noConversion"/>
  </si>
  <si>
    <t>다마스 퀵 안전배송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</si>
</sst>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66</v>
      </c>
      <c r="B1" s="27" t="s">
        <v>82</v>
      </c>
      <c r="C1" s="94" t="s">
        <v>49</v>
      </c>
      <c r="D1" s="95"/>
      <c r="E1" s="45"/>
      <c r="F1" s="46"/>
      <c r="G1" s="46"/>
      <c r="H1" s="47"/>
    </row>
    <row r="2" spans="1:9" ht="22.5" customHeight="1">
      <c r="A2" s="18" t="s">
        <v>50</v>
      </c>
      <c r="B2" s="26">
        <v>1071057613</v>
      </c>
      <c r="C2" s="96"/>
      <c r="D2" s="97"/>
      <c r="E2" s="48"/>
      <c r="F2" s="49"/>
      <c r="G2" s="49"/>
      <c r="H2" s="50"/>
    </row>
    <row r="3" spans="1:9" ht="22.5" customHeight="1">
      <c r="A3" s="18" t="s">
        <v>51</v>
      </c>
      <c r="B3" s="20">
        <f ca="1">TODAY()</f>
        <v>43904</v>
      </c>
      <c r="C3" s="19" t="s">
        <v>52</v>
      </c>
      <c r="D3" s="25"/>
      <c r="E3" s="48"/>
      <c r="F3" s="49"/>
      <c r="G3" s="49"/>
      <c r="H3" s="50"/>
    </row>
    <row r="4" spans="1:9" ht="22.5" customHeight="1">
      <c r="A4" s="17" t="s">
        <v>48</v>
      </c>
      <c r="B4" s="98" t="s">
        <v>81</v>
      </c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27</v>
      </c>
      <c r="B6" s="58"/>
      <c r="C6" s="65" t="s">
        <v>67</v>
      </c>
      <c r="D6" s="66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19.7" customHeight="1">
      <c r="A7" s="59"/>
      <c r="B7" s="60"/>
      <c r="C7" s="65" t="s">
        <v>68</v>
      </c>
      <c r="D7" s="66"/>
      <c r="E7" s="30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19.7" customHeight="1">
      <c r="A8" s="59"/>
      <c r="B8" s="60"/>
      <c r="C8" s="65" t="s">
        <v>71</v>
      </c>
      <c r="D8" s="6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19.7" customHeight="1">
      <c r="A9" s="59"/>
      <c r="B9" s="60"/>
      <c r="C9" s="65" t="s">
        <v>70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19.7" customHeight="1">
      <c r="A10" s="59"/>
      <c r="B10" s="60"/>
      <c r="C10" s="65" t="s">
        <v>69</v>
      </c>
      <c r="D10" s="66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19.7" customHeight="1">
      <c r="A11" s="59"/>
      <c r="B11" s="60"/>
      <c r="C11" s="65" t="s">
        <v>73</v>
      </c>
      <c r="D11" s="66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19.7" customHeight="1">
      <c r="A12" s="59"/>
      <c r="B12" s="60"/>
      <c r="C12" s="65" t="s">
        <v>85</v>
      </c>
      <c r="D12" s="66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/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75</v>
      </c>
      <c r="D14" s="79"/>
      <c r="E14" s="3" t="s">
        <v>12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19.7" customHeight="1">
      <c r="A15" s="59"/>
      <c r="B15" s="60"/>
      <c r="C15" s="78" t="s">
        <v>72</v>
      </c>
      <c r="D15" s="79"/>
      <c r="E15" s="3" t="s">
        <v>13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9"/>
      <c r="B16" s="60"/>
      <c r="C16" s="80" t="s">
        <v>47</v>
      </c>
      <c r="D16" s="81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53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61</v>
      </c>
      <c r="D18" s="83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17</v>
      </c>
      <c r="D20" s="100"/>
      <c r="E20" s="70">
        <f>SUM(H6:H19)</f>
        <v>600000</v>
      </c>
      <c r="F20" s="70"/>
      <c r="G20" s="24">
        <v>1</v>
      </c>
      <c r="H20" s="56" t="s">
        <v>19</v>
      </c>
      <c r="I20" s="2"/>
    </row>
    <row r="21" spans="1:9" ht="12.75" customHeight="1">
      <c r="A21" s="59"/>
      <c r="B21" s="60"/>
      <c r="C21" s="100"/>
      <c r="D21" s="100"/>
      <c r="E21" s="70">
        <f>E20*G20</f>
        <v>600000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23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 t="s">
        <v>77</v>
      </c>
      <c r="D25" s="7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6"/>
      <c r="B26" s="87"/>
      <c r="C26" s="107" t="s">
        <v>78</v>
      </c>
      <c r="D26" s="7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6"/>
      <c r="B27" s="87"/>
      <c r="C27" s="108" t="s">
        <v>80</v>
      </c>
      <c r="D27" s="109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6"/>
      <c r="B28" s="87"/>
      <c r="C28" s="108" t="s">
        <v>84</v>
      </c>
      <c r="D28" s="109"/>
      <c r="E28" s="5" t="s">
        <v>83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 t="s">
        <v>87</v>
      </c>
      <c r="D29" s="109"/>
      <c r="E29" s="5" t="s">
        <v>86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36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19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38</v>
      </c>
      <c r="B35" s="77"/>
      <c r="C35" s="92"/>
      <c r="D35" s="93"/>
      <c r="E35" s="8" t="s">
        <v>4</v>
      </c>
      <c r="F35" s="69">
        <f>SUM(E21,E33)</f>
        <v>600000</v>
      </c>
      <c r="G35" s="69"/>
      <c r="H35" s="9" t="s">
        <v>19</v>
      </c>
      <c r="I35" s="2"/>
    </row>
    <row r="36" spans="1:9" ht="16.5" customHeight="1">
      <c r="A36" s="76" t="s">
        <v>39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21</v>
      </c>
      <c r="F36" s="67">
        <f>F35*1.1-F35</f>
        <v>60000</v>
      </c>
      <c r="G36" s="68"/>
      <c r="H36" s="10"/>
      <c r="I36" s="2"/>
    </row>
    <row r="37" spans="1:9" ht="17.25" customHeight="1">
      <c r="A37" s="76" t="s">
        <v>34</v>
      </c>
      <c r="B37" s="77"/>
      <c r="C37" s="39"/>
      <c r="D37" s="40"/>
      <c r="E37" s="8" t="s">
        <v>32</v>
      </c>
      <c r="F37" s="74" t="s">
        <v>74</v>
      </c>
      <c r="G37" s="75"/>
      <c r="H37" s="11"/>
      <c r="I37" s="2"/>
    </row>
    <row r="38" spans="1:9" ht="19.5" customHeight="1">
      <c r="A38" s="35" t="s">
        <v>35</v>
      </c>
      <c r="B38" s="36"/>
      <c r="C38" s="41">
        <f>SUM(C35:C36)-C37</f>
        <v>0</v>
      </c>
      <c r="D38" s="42"/>
      <c r="E38" s="29" t="s">
        <v>64</v>
      </c>
      <c r="F38" s="31"/>
      <c r="G38" s="32" t="s">
        <v>63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22</v>
      </c>
      <c r="F39" s="70">
        <f>IF(F37="현금(이체X)",F35,IF(F37="카드",F35+F35*13%,IF(F37="이체 및 현금영수증",F35+F35*10%,IF(F37="이체 및 세금계산서",F35+F35*10%,IF(F37="이체 및 세금계산서",F35+F35*10%,)))))-F38</f>
        <v>678000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3" t="s">
        <v>65</v>
      </c>
      <c r="F1" s="33"/>
    </row>
    <row r="2" spans="1:6">
      <c r="A2" t="s">
        <v>29</v>
      </c>
      <c r="B2" t="s">
        <v>19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Sheet1!F35-(Sheet1!C35/1.3)</f>
        <v>600000</v>
      </c>
    </row>
    <row r="5" spans="1:6">
      <c r="A5" t="s">
        <v>46</v>
      </c>
    </row>
    <row r="6" spans="1:6">
      <c r="A6" t="s">
        <v>44</v>
      </c>
    </row>
    <row r="7" spans="1:6">
      <c r="A7" t="s">
        <v>18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2020-03-09T07:29:34Z</cp:lastPrinted>
  <dcterms:created xsi:type="dcterms:W3CDTF">2019-03-28T03:58:09Z</dcterms:created>
  <dcterms:modified xsi:type="dcterms:W3CDTF">2020-03-14T06:14:24Z</dcterms:modified>
</cp:coreProperties>
</file>